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فروردین\"/>
    </mc:Choice>
  </mc:AlternateContent>
  <xr:revisionPtr revIDLastSave="0" documentId="13_ncr:1_{30261C8F-BFFC-4352-82DF-E1D7C1CDA4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 (2)" sheetId="22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 (2)" sheetId="2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 (2)" sheetId="24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اوراق!$A$1:$AM$26</definedName>
    <definedName name="_xlnm.Print_Area" localSheetId="4">'تعدیل قیمت'!$A$1:$N$19</definedName>
    <definedName name="_xlnm.Print_Area" localSheetId="6">درآمد!$A$1:$K$13</definedName>
    <definedName name="_xlnm.Print_Area" localSheetId="11">'درآمد سپرده بانکی (2)'!$A$1:$G$26</definedName>
    <definedName name="_xlnm.Print_Area" localSheetId="9">'درآمد سرمایه گذاری در اوراق به'!$A$1:$S$30</definedName>
    <definedName name="_xlnm.Print_Area" localSheetId="7">'درآمد سرمایه گذاری در سهام'!$A$1:$X$62</definedName>
    <definedName name="_xlnm.Print_Area" localSheetId="8">'درآمد سرمایه گذاری در صندوق'!$A$1:$X$20</definedName>
    <definedName name="_xlnm.Print_Area" localSheetId="13">'درآمد سود سهام'!$A$1:$T$13</definedName>
    <definedName name="_xlnm.Print_Area" localSheetId="17">'درآمد ناشی از تغییر قیمت اوراق'!$A$1:$S$87</definedName>
    <definedName name="_xlnm.Print_Area" localSheetId="16">'درآمد ناشی از فروش'!$A$1:$S$18</definedName>
    <definedName name="_xlnm.Print_Area" localSheetId="12">'سایر درآمدها'!$A$1:$G$11</definedName>
    <definedName name="_xlnm.Print_Area" localSheetId="5">'سپرده (2)'!$A$1:$M$23</definedName>
    <definedName name="_xlnm.Print_Area" localSheetId="1">سهام!$A$1:$AC$62</definedName>
    <definedName name="_xlnm.Print_Area" localSheetId="14">'سود اوراق بهادار'!$A$1:$U$27</definedName>
    <definedName name="_xlnm.Print_Area" localSheetId="15">'سود سپرده بانکی (2)'!$A$1:$N$22</definedName>
    <definedName name="_xlnm.Print_Area" localSheetId="0">'صورت وضعیت'!$A$1:$B$25</definedName>
    <definedName name="_xlnm.Print_Area" localSheetId="10">'مبالغ تخصیصی اوراق'!$A$1:$R$19</definedName>
    <definedName name="_xlnm.Print_Area" localSheetId="2">'واحدهای صندوق'!$A$1:$AB$20</definedName>
  </definedNames>
  <calcPr calcId="191029"/>
</workbook>
</file>

<file path=xl/calcChain.xml><?xml version="1.0" encoding="utf-8"?>
<calcChain xmlns="http://schemas.openxmlformats.org/spreadsheetml/2006/main">
  <c r="M16" i="12" l="1"/>
  <c r="J15" i="12" l="1"/>
  <c r="O13" i="15"/>
  <c r="J13" i="8" l="1"/>
  <c r="J9" i="8"/>
  <c r="J10" i="8"/>
  <c r="J11" i="8"/>
  <c r="J12" i="8"/>
  <c r="J8" i="8"/>
  <c r="H13" i="8"/>
  <c r="H12" i="8"/>
  <c r="H11" i="8"/>
  <c r="H10" i="8"/>
  <c r="H9" i="8"/>
  <c r="H8" i="8"/>
  <c r="F13" i="8"/>
  <c r="F12" i="8"/>
  <c r="F11" i="8"/>
  <c r="F10" i="8"/>
  <c r="F9" i="8"/>
  <c r="F8" i="8"/>
  <c r="I20" i="24" l="1"/>
  <c r="M20" i="24"/>
  <c r="K20" i="24"/>
  <c r="G20" i="24"/>
  <c r="E20" i="24"/>
  <c r="C20" i="24"/>
  <c r="F20" i="23"/>
  <c r="D20" i="23"/>
  <c r="J14" i="12"/>
  <c r="J13" i="12"/>
  <c r="J12" i="12"/>
  <c r="J11" i="12"/>
  <c r="J10" i="12"/>
  <c r="J9" i="12"/>
  <c r="J8" i="12"/>
  <c r="L21" i="22"/>
  <c r="D21" i="22"/>
  <c r="J21" i="22"/>
  <c r="H21" i="22"/>
  <c r="F21" i="22"/>
  <c r="J16" i="12" l="1"/>
</calcChain>
</file>

<file path=xl/sharedStrings.xml><?xml version="1.0" encoding="utf-8"?>
<sst xmlns="http://schemas.openxmlformats.org/spreadsheetml/2006/main" count="749" uniqueCount="270">
  <si>
    <t>صندوق سرمایه‌گذاری امین انصار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</si>
  <si>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</si>
  <si>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</si>
  <si>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</si>
  <si>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</si>
  <si>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</si>
  <si>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</si>
  <si>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</si>
  <si>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</si>
  <si>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</si>
  <si>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</si>
  <si>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</si>
  <si>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</si>
  <si>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</si>
  <si>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</si>
  <si>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</si>
  <si>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</si>
  <si>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</si>
  <si>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</si>
  <si>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</si>
  <si>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</si>
  <si>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بانک‌ کارآفرین‌</t>
  </si>
  <si>
    <t>بهنوش‌ ایران‌</t>
  </si>
  <si>
    <t>بیمه اتکایی امین</t>
  </si>
  <si>
    <t>بیمه البرز</t>
  </si>
  <si>
    <t>پالایش نفت اصفهان</t>
  </si>
  <si>
    <t>پالایش نفت بندرعباس</t>
  </si>
  <si>
    <t>پالایش نفت تهران</t>
  </si>
  <si>
    <t>پتروشیمی اروند</t>
  </si>
  <si>
    <t>پتروشیمی بوعلی سینا</t>
  </si>
  <si>
    <t>پتروشیمی پردیس</t>
  </si>
  <si>
    <t>پتروشیمی شازند</t>
  </si>
  <si>
    <t>پتروشیمی‌شیراز</t>
  </si>
  <si>
    <t>پخش البرز</t>
  </si>
  <si>
    <t>تامین سرمایه امین</t>
  </si>
  <si>
    <t>توسعه سامانه ی نرم افزاری نگین</t>
  </si>
  <si>
    <t>ح . تامین سرمایه امین</t>
  </si>
  <si>
    <t>ح . سرمایه گذاری صدرتامین</t>
  </si>
  <si>
    <t>داروسازی دانا</t>
  </si>
  <si>
    <t>س. نفت و گاز و پتروشیمی تأمین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</si>
  <si>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</si>
  <si>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</si>
  <si>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</si>
  <si>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</si>
  <si>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</si>
  <si>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</si>
  <si>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 گذاری صدرتامین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</si>
  <si>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</si>
  <si>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</si>
  <si>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</si>
  <si>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</si>
  <si>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</si>
  <si>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</si>
  <si>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</si>
  <si>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</si>
  <si>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</si>
  <si>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</si>
  <si>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</si>
  <si>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</si>
  <si>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</si>
  <si>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</si>
  <si>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</si>
  <si>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</si>
  <si>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</si>
  <si>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شیمیایی کیمیاگران امروز</t>
  </si>
  <si>
    <t>فولاد  خوزستان</t>
  </si>
  <si>
    <t>گروه توسعه مالی مهرآیندگان</t>
  </si>
  <si>
    <t>گروه صنعتی درپاد تبریز</t>
  </si>
  <si>
    <t>گروه مالی صبا تامین</t>
  </si>
  <si>
    <t>معدنی‌وصنعتی‌چادرملو</t>
  </si>
  <si>
    <t>ملی‌ صنایع‌ مس‌ ایران‌</t>
  </si>
  <si>
    <t>نیان باتری خاوران</t>
  </si>
  <si>
    <t>جمع</t>
  </si>
  <si>
    <t>نام سهام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</si>
  <si>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</si>
  <si>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</si>
  <si>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</si>
  <si>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</si>
  <si>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</si>
  <si>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</si>
  <si>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</si>
  <si>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</si>
  <si>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</si>
  <si>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</si>
  <si>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</si>
  <si>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س.بخشی صنایع پاداش2-ب</t>
  </si>
  <si>
    <t>صندوق س.بخشی صنایع پاداش-ب</t>
  </si>
  <si>
    <t>صندوق س.پشتوانه طلا زرفام آشنا</t>
  </si>
  <si>
    <t>صندوق س.پشتوانه طلا نهایت نگر</t>
  </si>
  <si>
    <t>صندوق س.پشتوانه طلای لوتوس</t>
  </si>
  <si>
    <t>صندوق س.دی سهام-سهام</t>
  </si>
  <si>
    <t>صندوق طلای عیار مفید</t>
  </si>
  <si>
    <t>صندوق سرمایه گذاری طلای نور امین</t>
  </si>
  <si>
    <t>صندوق س.مبتنی بر کالای فارابی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</si>
  <si>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</si>
  <si>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</si>
  <si>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</si>
  <si>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</si>
  <si>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</si>
  <si>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</si>
  <si>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</si>
  <si>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</si>
  <si>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</si>
  <si>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</si>
  <si>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</si>
  <si>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</si>
  <si>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</si>
  <si>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</si>
  <si>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1402/08/15</t>
  </si>
  <si>
    <t>1405/10/21</t>
  </si>
  <si>
    <t>صکوک اجاره صند502-بدون ضامن</t>
  </si>
  <si>
    <t>1401/02/10</t>
  </si>
  <si>
    <t>1405/02/10</t>
  </si>
  <si>
    <t>صکوک اجاره فارس806-بدون ضامن</t>
  </si>
  <si>
    <t>1404/06/24</t>
  </si>
  <si>
    <t>1408/06/24</t>
  </si>
  <si>
    <t>مرابحه پارس میکاکیش060708</t>
  </si>
  <si>
    <t>1402/07/08</t>
  </si>
  <si>
    <t>1406/07/08</t>
  </si>
  <si>
    <t>مرابحه س. و توسعه کیش14050724</t>
  </si>
  <si>
    <t>1401/07/24</t>
  </si>
  <si>
    <t>1405/07/24</t>
  </si>
  <si>
    <t>مرابحه عام دولت108-ش.خ060218</t>
  </si>
  <si>
    <t>1401/04/18</t>
  </si>
  <si>
    <t>1406/02/18</t>
  </si>
  <si>
    <t>مرابحه عام دولت116-ش.خ060630</t>
  </si>
  <si>
    <t>1401/06/30</t>
  </si>
  <si>
    <t>1406/06/30</t>
  </si>
  <si>
    <t>مرابحه عام دولت137-ش.خ061229</t>
  </si>
  <si>
    <t>1402/06/29</t>
  </si>
  <si>
    <t>1406/12/29</t>
  </si>
  <si>
    <t>مرابحه عام دولت173-ش.خ050620</t>
  </si>
  <si>
    <t>1403/06/20</t>
  </si>
  <si>
    <t>1405/06/20</t>
  </si>
  <si>
    <t>مرابحه عام دولت187-ش.خ060424</t>
  </si>
  <si>
    <t>1403/07/24</t>
  </si>
  <si>
    <t>1406/04/24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</si>
  <si>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</si>
  <si>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</si>
  <si>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</si>
  <si>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</si>
  <si>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</si>
  <si>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</si>
  <si>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</si>
  <si>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</si>
  <si>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</si>
  <si>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</si>
  <si>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</si>
  <si>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</si>
  <si>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مرابحه عام دولت265-ش.خ070430</t>
  </si>
  <si>
    <t>1404/10/30</t>
  </si>
  <si>
    <t>1407/04/30</t>
  </si>
  <si>
    <t>صکوک مرابحه دارو901-بدون ضامن</t>
  </si>
  <si>
    <t>1405/01/08</t>
  </si>
  <si>
    <t>1409/01/08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</si>
  <si>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</si>
  <si>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</si>
  <si>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</si>
  <si>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</si>
  <si>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</si>
  <si>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</si>
  <si>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</si>
  <si>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</si>
  <si>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</si>
  <si>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</si>
  <si>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</si>
  <si>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</si>
  <si>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</si>
  <si>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</si>
  <si>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</si>
  <si>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</si>
  <si>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</si>
  <si>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</si>
  <si>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</si>
  <si>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</si>
  <si>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</si>
  <si>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</si>
  <si>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</si>
  <si>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</si>
  <si>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</si>
  <si>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</si>
  <si>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</si>
  <si>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</si>
  <si>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</si>
  <si>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</si>
  <si>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</si>
  <si>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</si>
  <si>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</si>
  <si>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</si>
  <si>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</si>
  <si>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</si>
  <si>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</si>
  <si>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</si>
  <si>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</si>
  <si>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</si>
  <si>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</si>
  <si>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</si>
  <si>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</si>
  <si>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</si>
  <si>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</si>
  <si>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</si>
  <si>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صند412-بدون ضامن</t>
  </si>
  <si>
    <t>مرابحه عام دولت180-ش.خ041024</t>
  </si>
  <si>
    <t>اسنادخزانه-م5بودجه01-041015</t>
  </si>
  <si>
    <t>صکوک اجاره خوارزم0411-6ماهه20%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</si>
  <si>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</si>
  <si>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</si>
  <si>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</si>
  <si>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</si>
  <si>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</si>
  <si>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</si>
  <si>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</si>
  <si>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</si>
  <si>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</si>
  <si>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</si>
  <si>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</si>
  <si>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</si>
  <si>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</si>
  <si>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</si>
  <si>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</si>
  <si>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</si>
  <si>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</si>
  <si>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</si>
  <si>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</si>
  <si>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</si>
  <si>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</si>
  <si>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</si>
  <si>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</si>
  <si>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1404/12/10</t>
  </si>
  <si>
    <t>1404/10/24</t>
  </si>
  <si>
    <t>1404/12/05</t>
  </si>
  <si>
    <t>1404/11/28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</si>
  <si>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</si>
  <si>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</si>
  <si>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</si>
  <si>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</si>
  <si>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</si>
  <si>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1404/12/23</t>
  </si>
  <si>
    <t>1404/11/18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</si>
  <si>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</si>
  <si>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</si>
  <si>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</si>
  <si>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</si>
  <si>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</si>
  <si>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</si>
  <si>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</si>
  <si>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ثبت به بهای تمام شده</t>
  </si>
  <si>
    <t xml:space="preserve">نگه داری تا سررسید </t>
  </si>
  <si>
    <t xml:space="preserve">سپرده بانک گردشگری </t>
  </si>
  <si>
    <t xml:space="preserve">سپرده بانک ملت </t>
  </si>
  <si>
    <t xml:space="preserve">سپرده بانک دی </t>
  </si>
  <si>
    <t xml:space="preserve">سپرده بانک اقتصادنوین </t>
  </si>
  <si>
    <t xml:space="preserve">سپرده بانک پارسیان </t>
  </si>
  <si>
    <t>سپرده بانک پاسارگاد</t>
  </si>
  <si>
    <t xml:space="preserve">سپرده بانک صادرات </t>
  </si>
  <si>
    <t xml:space="preserve">سپرده بانک خاورمیانه </t>
  </si>
  <si>
    <t>سپرده بانک انصار</t>
  </si>
  <si>
    <t xml:space="preserve">سپرده بانک شهر </t>
  </si>
  <si>
    <t xml:space="preserve">سپرده بانک سپه </t>
  </si>
  <si>
    <t xml:space="preserve">سپرده بانک رفاه </t>
  </si>
  <si>
    <t xml:space="preserve">شرکت تامین سرمایه امین </t>
  </si>
  <si>
    <t xml:space="preserve">مدیر صندوق </t>
  </si>
  <si>
    <t xml:space="preserve"> مرابحه پارس میکاکیش060708</t>
  </si>
  <si>
    <t>مرابحه عام دولت235</t>
  </si>
  <si>
    <t>مجموع</t>
  </si>
  <si>
    <t xml:space="preserve">سپرده بانک  پارسیان </t>
  </si>
  <si>
    <t xml:space="preserve">سپرده بانک انصار </t>
  </si>
  <si>
    <t xml:space="preserve">سپرده بانک اقتصاد نوین </t>
  </si>
  <si>
    <t xml:space="preserve">سپرده بانک پاسارگاد </t>
  </si>
  <si>
    <t>سهام عدالت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</si>
</sst>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4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E7F6FD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10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9" fontId="5" fillId="0" borderId="2" xfId="2" applyFont="1" applyBorder="1" applyAlignment="1">
      <alignment horizontal="right" vertical="top"/>
    </xf>
    <xf numFmtId="9" fontId="5" fillId="0" borderId="0" xfId="2" applyFont="1" applyAlignment="1">
      <alignment horizontal="right" vertical="top"/>
    </xf>
    <xf numFmtId="9" fontId="5" fillId="0" borderId="0" xfId="2" applyFont="1" applyBorder="1" applyAlignment="1">
      <alignment horizontal="right" vertical="top"/>
    </xf>
    <xf numFmtId="0" fontId="7" fillId="0" borderId="0" xfId="3" applyAlignment="1">
      <alignment horizontal="left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7" fillId="0" borderId="2" xfId="3" applyBorder="1" applyAlignment="1">
      <alignment horizontal="left"/>
    </xf>
    <xf numFmtId="3" fontId="5" fillId="0" borderId="2" xfId="3" applyNumberFormat="1" applyFont="1" applyBorder="1" applyAlignment="1">
      <alignment vertical="center"/>
    </xf>
    <xf numFmtId="3" fontId="5" fillId="0" borderId="2" xfId="3" applyNumberFormat="1" applyFont="1" applyBorder="1" applyAlignment="1">
      <alignment horizontal="center" vertical="top"/>
    </xf>
    <xf numFmtId="0" fontId="7" fillId="0" borderId="0" xfId="3" applyAlignment="1">
      <alignment horizontal="center"/>
    </xf>
    <xf numFmtId="3" fontId="5" fillId="0" borderId="0" xfId="3" applyNumberFormat="1" applyFont="1" applyAlignment="1">
      <alignment horizontal="center" vertical="top"/>
    </xf>
    <xf numFmtId="10" fontId="5" fillId="0" borderId="2" xfId="3" applyNumberFormat="1" applyFont="1" applyBorder="1" applyAlignment="1">
      <alignment horizontal="center" vertical="top"/>
    </xf>
    <xf numFmtId="3" fontId="5" fillId="0" borderId="0" xfId="3" applyNumberFormat="1" applyFont="1" applyAlignment="1">
      <alignment vertical="center"/>
    </xf>
    <xf numFmtId="10" fontId="5" fillId="0" borderId="0" xfId="3" applyNumberFormat="1" applyFont="1" applyAlignment="1">
      <alignment horizontal="center" vertical="top"/>
    </xf>
    <xf numFmtId="0" fontId="4" fillId="0" borderId="5" xfId="3" applyFont="1" applyBorder="1" applyAlignment="1">
      <alignment horizontal="center" vertical="center"/>
    </xf>
    <xf numFmtId="3" fontId="5" fillId="0" borderId="5" xfId="3" applyNumberFormat="1" applyFont="1" applyBorder="1" applyAlignment="1">
      <alignment horizontal="center" vertical="top"/>
    </xf>
    <xf numFmtId="3" fontId="7" fillId="0" borderId="0" xfId="3" applyNumberFormat="1" applyAlignment="1">
      <alignment horizontal="left"/>
    </xf>
    <xf numFmtId="9" fontId="5" fillId="0" borderId="5" xfId="2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9" fontId="11" fillId="0" borderId="0" xfId="2" applyFont="1" applyFill="1" applyAlignment="1">
      <alignment horizontal="center"/>
    </xf>
    <xf numFmtId="0" fontId="8" fillId="0" borderId="0" xfId="0" applyFont="1" applyAlignment="1">
      <alignment horizontal="center" vertical="center" textRotation="90"/>
    </xf>
    <xf numFmtId="0" fontId="9" fillId="0" borderId="0" xfId="0" applyFont="1" applyAlignment="1">
      <alignment horizontal="left" vertical="center" textRotation="90"/>
    </xf>
    <xf numFmtId="0" fontId="10" fillId="0" borderId="0" xfId="0" applyFont="1" applyAlignment="1">
      <alignment horizontal="left"/>
    </xf>
    <xf numFmtId="164" fontId="5" fillId="0" borderId="0" xfId="1" applyNumberFormat="1" applyFont="1" applyFill="1" applyAlignment="1">
      <alignment horizontal="center" vertical="center"/>
    </xf>
    <xf numFmtId="37" fontId="5" fillId="0" borderId="0" xfId="1" applyNumberFormat="1" applyFont="1" applyFill="1" applyBorder="1" applyAlignment="1">
      <alignment horizontal="center" vertical="center"/>
    </xf>
    <xf numFmtId="165" fontId="11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37" fontId="5" fillId="0" borderId="6" xfId="1" applyNumberFormat="1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3" fontId="5" fillId="0" borderId="2" xfId="3" applyNumberFormat="1" applyFont="1" applyBorder="1" applyAlignment="1">
      <alignment horizontal="center" vertical="center"/>
    </xf>
    <xf numFmtId="3" fontId="7" fillId="0" borderId="0" xfId="3" applyNumberFormat="1" applyAlignment="1">
      <alignment horizontal="center" vertical="center"/>
    </xf>
    <xf numFmtId="0" fontId="7" fillId="0" borderId="0" xfId="3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top"/>
    </xf>
    <xf numFmtId="0" fontId="7" fillId="2" borderId="0" xfId="0" applyFont="1" applyFill="1" applyAlignment="1">
      <alignment horizontal="left" vertical="center" wrapText="1"/>
    </xf>
    <xf numFmtId="3" fontId="7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165" fontId="5" fillId="0" borderId="2" xfId="2" applyNumberFormat="1" applyFont="1" applyBorder="1" applyAlignment="1">
      <alignment horizontal="right" vertical="top"/>
    </xf>
    <xf numFmtId="9" fontId="5" fillId="0" borderId="5" xfId="2" applyFont="1" applyBorder="1" applyAlignment="1">
      <alignment horizontal="right" vertical="top"/>
    </xf>
    <xf numFmtId="165" fontId="5" fillId="0" borderId="0" xfId="2" applyNumberFormat="1" applyFont="1" applyBorder="1" applyAlignment="1">
      <alignment horizontal="right" vertical="top"/>
    </xf>
    <xf numFmtId="165" fontId="5" fillId="0" borderId="5" xfId="2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center"/>
    </xf>
    <xf numFmtId="10" fontId="11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4" fillId="0" borderId="5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top"/>
    </xf>
    <xf numFmtId="164" fontId="5" fillId="0" borderId="0" xfId="1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textRotation="90"/>
    </xf>
    <xf numFmtId="164" fontId="5" fillId="0" borderId="2" xfId="1" applyNumberFormat="1" applyFont="1" applyFill="1" applyBorder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</cellXfs>
  <cellStyles count="4">
    <cellStyle name="Comma" xfId="1" builtinId="3"/>
    <cellStyle name="Normal" xfId="0" builtinId="0"/>
    <cellStyle name="Normal 2" xfId="3" xr:uid="{ED2BE771-F106-4D16-AD53-713DA74C3664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95249</xdr:colOff>
      <xdr:row>51</xdr:row>
      <xdr:rowOff>25476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5C56C0-CD08-AFF3-00A5-49710484F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854751" y="0"/>
          <a:ext cx="7969249" cy="11264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60" zoomScaleNormal="100" workbookViewId="0">
      <selection activeCell="C41" sqref="C4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76" t="s">
        <v>0</v>
      </c>
      <c r="B1" s="76"/>
      <c r="C1" s="76"/>
    </row>
    <row r="2" spans="1:3" ht="21.75" customHeight="1" x14ac:dyDescent="0.2">
      <c r="A2" s="76" t="s">
        <v>1</v>
      </c>
      <c r="B2" s="76"/>
      <c r="C2" s="76"/>
    </row>
    <row r="3" spans="1:3" ht="21.75" customHeight="1" x14ac:dyDescent="0.2">
      <c r="A3" s="76" t="s">
        <v>2</v>
      </c>
      <c r="B3" s="76"/>
      <c r="C3" s="76"/>
    </row>
    <row r="4" spans="1:3" ht="7.35" customHeight="1" x14ac:dyDescent="0.2"/>
    <row r="5" spans="1:3" ht="123.6" customHeight="1" x14ac:dyDescent="0.2">
      <c r="B5" s="77"/>
    </row>
    <row r="6" spans="1:3" ht="123.6" customHeight="1" x14ac:dyDescent="0.2">
      <c r="B6" s="7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0"/>
  <sheetViews>
    <sheetView rightToLeft="1" view="pageBreakPreview" zoomScale="110" zoomScaleNormal="100" zoomScaleSheetLayoutView="110" workbookViewId="0">
      <selection activeCell="H45" sqref="H45"/>
    </sheetView>
  </sheetViews>
  <sheetFormatPr defaultRowHeight="12.75" x14ac:dyDescent="0.2"/>
  <cols>
    <col min="1" max="1" width="6.7109375" bestFit="1" customWidth="1"/>
    <col min="2" max="2" width="21.14062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1.42578125" bestFit="1" customWidth="1"/>
    <col min="9" max="9" width="1.28515625" customWidth="1"/>
    <col min="10" max="10" width="16.140625" bestFit="1" customWidth="1"/>
    <col min="11" max="11" width="1.28515625" customWidth="1"/>
    <col min="12" max="12" width="17.7109375" bestFit="1" customWidth="1"/>
    <col min="13" max="13" width="1.28515625" customWidth="1"/>
    <col min="14" max="14" width="17" bestFit="1" customWidth="1"/>
    <col min="15" max="15" width="1.28515625" customWidth="1"/>
    <col min="16" max="16" width="16.140625" bestFit="1" customWidth="1"/>
    <col min="17" max="17" width="1.28515625" customWidth="1"/>
    <col min="18" max="18" width="17.5703125" bestFit="1" customWidth="1"/>
    <col min="19" max="19" width="0.28515625" customWidth="1"/>
  </cols>
  <sheetData>
    <row r="1" spans="1:18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1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4.45" customHeight="1" x14ac:dyDescent="0.2"/>
    <row r="5" spans="1:18" ht="14.45" customHeight="1" x14ac:dyDescent="0.2">
      <c r="A5" s="1" t="s">
        <v>197</v>
      </c>
      <c r="B5" s="78" t="s">
        <v>198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4.45" customHeight="1" x14ac:dyDescent="0.2">
      <c r="D6" s="79" t="s">
        <v>188</v>
      </c>
      <c r="E6" s="79"/>
      <c r="F6" s="79"/>
      <c r="G6" s="79"/>
      <c r="H6" s="79"/>
      <c r="I6" s="79"/>
      <c r="J6" s="79"/>
      <c r="L6" s="79" t="s">
        <v>189</v>
      </c>
      <c r="M6" s="79"/>
      <c r="N6" s="79"/>
      <c r="O6" s="79"/>
      <c r="P6" s="79"/>
      <c r="Q6" s="79"/>
      <c r="R6" s="79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9" t="s">
        <v>199</v>
      </c>
      <c r="B8" s="79"/>
      <c r="D8" s="2" t="s">
        <v>200</v>
      </c>
      <c r="F8" s="2" t="s">
        <v>192</v>
      </c>
      <c r="H8" s="2" t="s">
        <v>193</v>
      </c>
      <c r="J8" s="2" t="s">
        <v>72</v>
      </c>
      <c r="L8" s="2" t="s">
        <v>200</v>
      </c>
      <c r="N8" s="2" t="s">
        <v>192</v>
      </c>
      <c r="P8" s="2" t="s">
        <v>193</v>
      </c>
      <c r="R8" s="2" t="s">
        <v>72</v>
      </c>
    </row>
    <row r="9" spans="1:18" ht="21.75" customHeight="1" x14ac:dyDescent="0.2">
      <c r="A9" s="81" t="s">
        <v>201</v>
      </c>
      <c r="B9" s="81"/>
      <c r="D9" s="6">
        <v>0</v>
      </c>
      <c r="F9" s="6">
        <v>0</v>
      </c>
      <c r="H9" s="6">
        <v>0</v>
      </c>
      <c r="J9" s="6">
        <v>0</v>
      </c>
      <c r="L9" s="6">
        <v>171739358966</v>
      </c>
      <c r="N9" s="6">
        <v>0</v>
      </c>
      <c r="P9" s="6">
        <v>177275277517</v>
      </c>
      <c r="R9" s="6">
        <v>349014636483</v>
      </c>
    </row>
    <row r="10" spans="1:18" ht="21.75" customHeight="1" x14ac:dyDescent="0.2">
      <c r="A10" s="83" t="s">
        <v>202</v>
      </c>
      <c r="B10" s="83"/>
      <c r="D10" s="9">
        <v>0</v>
      </c>
      <c r="F10" s="9">
        <v>0</v>
      </c>
      <c r="H10" s="9">
        <v>0</v>
      </c>
      <c r="J10" s="9">
        <v>0</v>
      </c>
      <c r="L10" s="9">
        <v>2522904234</v>
      </c>
      <c r="N10" s="9">
        <v>0</v>
      </c>
      <c r="P10" s="9">
        <v>1606173500</v>
      </c>
      <c r="R10" s="9">
        <v>4129077734</v>
      </c>
    </row>
    <row r="11" spans="1:18" ht="21.75" customHeight="1" x14ac:dyDescent="0.2">
      <c r="A11" s="83" t="s">
        <v>203</v>
      </c>
      <c r="B11" s="83"/>
      <c r="D11" s="9">
        <v>0</v>
      </c>
      <c r="F11" s="9">
        <v>0</v>
      </c>
      <c r="H11" s="9">
        <v>0</v>
      </c>
      <c r="J11" s="9">
        <v>0</v>
      </c>
      <c r="L11" s="9">
        <v>0</v>
      </c>
      <c r="N11" s="9">
        <v>0</v>
      </c>
      <c r="P11" s="9">
        <v>1250971172</v>
      </c>
      <c r="R11" s="9">
        <v>1250971172</v>
      </c>
    </row>
    <row r="12" spans="1:18" ht="21.75" customHeight="1" x14ac:dyDescent="0.2">
      <c r="A12" s="83" t="s">
        <v>204</v>
      </c>
      <c r="B12" s="83"/>
      <c r="D12" s="9">
        <v>0</v>
      </c>
      <c r="F12" s="9">
        <v>0</v>
      </c>
      <c r="H12" s="9">
        <v>0</v>
      </c>
      <c r="J12" s="9">
        <v>0</v>
      </c>
      <c r="L12" s="9">
        <v>2125334761</v>
      </c>
      <c r="N12" s="9">
        <v>0</v>
      </c>
      <c r="P12" s="9">
        <v>4923979375</v>
      </c>
      <c r="R12" s="9">
        <v>7049314136</v>
      </c>
    </row>
    <row r="13" spans="1:18" ht="21.75" customHeight="1" x14ac:dyDescent="0.2">
      <c r="A13" s="83" t="s">
        <v>152</v>
      </c>
      <c r="B13" s="83"/>
      <c r="D13" s="9">
        <v>19677147930</v>
      </c>
      <c r="F13" s="9">
        <v>-543749999</v>
      </c>
      <c r="H13" s="9">
        <v>0</v>
      </c>
      <c r="J13" s="9">
        <v>19133397931</v>
      </c>
      <c r="L13" s="9">
        <v>19677147930</v>
      </c>
      <c r="N13" s="9">
        <v>-543749999</v>
      </c>
      <c r="P13" s="9">
        <v>0</v>
      </c>
      <c r="R13" s="9">
        <v>19133397931</v>
      </c>
    </row>
    <row r="14" spans="1:18" ht="21.75" customHeight="1" x14ac:dyDescent="0.2">
      <c r="A14" s="83" t="s">
        <v>149</v>
      </c>
      <c r="B14" s="83"/>
      <c r="D14" s="9">
        <v>20439496299</v>
      </c>
      <c r="F14" s="9">
        <v>5324821803</v>
      </c>
      <c r="H14" s="9">
        <v>0</v>
      </c>
      <c r="J14" s="9">
        <v>25764318102</v>
      </c>
      <c r="L14" s="9">
        <v>203294480096</v>
      </c>
      <c r="N14" s="9">
        <v>-141152232918</v>
      </c>
      <c r="P14" s="9">
        <v>0</v>
      </c>
      <c r="R14" s="9">
        <v>62142247178</v>
      </c>
    </row>
    <row r="15" spans="1:18" ht="21.75" customHeight="1" x14ac:dyDescent="0.2">
      <c r="A15" s="83" t="s">
        <v>146</v>
      </c>
      <c r="B15" s="83"/>
      <c r="D15" s="9">
        <v>25311386292</v>
      </c>
      <c r="F15" s="9">
        <v>6953816805</v>
      </c>
      <c r="H15" s="9">
        <v>0</v>
      </c>
      <c r="J15" s="9">
        <v>32265203097</v>
      </c>
      <c r="L15" s="9">
        <v>101044400012</v>
      </c>
      <c r="N15" s="9">
        <v>24765826256</v>
      </c>
      <c r="P15" s="9">
        <v>0</v>
      </c>
      <c r="R15" s="9">
        <v>125810226268</v>
      </c>
    </row>
    <row r="16" spans="1:18" ht="21.75" customHeight="1" x14ac:dyDescent="0.2">
      <c r="A16" s="83" t="s">
        <v>143</v>
      </c>
      <c r="B16" s="83"/>
      <c r="D16" s="9">
        <v>54750637298</v>
      </c>
      <c r="F16" s="9">
        <v>12614557103</v>
      </c>
      <c r="H16" s="9">
        <v>0</v>
      </c>
      <c r="J16" s="9">
        <v>67365194401</v>
      </c>
      <c r="L16" s="9">
        <v>227515105622</v>
      </c>
      <c r="N16" s="9">
        <v>41745868335</v>
      </c>
      <c r="P16" s="9">
        <v>0</v>
      </c>
      <c r="R16" s="9">
        <v>269260973957</v>
      </c>
    </row>
    <row r="17" spans="1:18" ht="21.75" customHeight="1" x14ac:dyDescent="0.2">
      <c r="A17" s="83" t="s">
        <v>113</v>
      </c>
      <c r="B17" s="83"/>
      <c r="D17" s="9">
        <v>44637012265</v>
      </c>
      <c r="F17" s="9">
        <v>0</v>
      </c>
      <c r="H17" s="9">
        <v>0</v>
      </c>
      <c r="J17" s="9">
        <v>44637012265</v>
      </c>
      <c r="L17" s="9">
        <v>175888530444</v>
      </c>
      <c r="N17" s="9">
        <v>0</v>
      </c>
      <c r="P17" s="9">
        <v>0</v>
      </c>
      <c r="R17" s="9">
        <v>175888530444</v>
      </c>
    </row>
    <row r="18" spans="1:18" ht="21.75" customHeight="1" x14ac:dyDescent="0.2">
      <c r="A18" s="83" t="s">
        <v>140</v>
      </c>
      <c r="B18" s="83"/>
      <c r="D18" s="9">
        <v>20930467511</v>
      </c>
      <c r="F18" s="9">
        <v>4627142622</v>
      </c>
      <c r="H18" s="9">
        <v>0</v>
      </c>
      <c r="J18" s="9">
        <v>25557610133</v>
      </c>
      <c r="L18" s="9">
        <v>81149865826</v>
      </c>
      <c r="N18" s="9">
        <v>17306914245</v>
      </c>
      <c r="P18" s="9">
        <v>0</v>
      </c>
      <c r="R18" s="9">
        <v>98456780071</v>
      </c>
    </row>
    <row r="19" spans="1:18" ht="21.75" customHeight="1" x14ac:dyDescent="0.2">
      <c r="A19" s="83" t="s">
        <v>137</v>
      </c>
      <c r="B19" s="83"/>
      <c r="D19" s="9">
        <v>30395192648</v>
      </c>
      <c r="F19" s="9">
        <v>0</v>
      </c>
      <c r="H19" s="9">
        <v>0</v>
      </c>
      <c r="J19" s="9">
        <v>30395192648</v>
      </c>
      <c r="L19" s="9">
        <v>128422088060</v>
      </c>
      <c r="N19" s="9">
        <v>-51405433587</v>
      </c>
      <c r="P19" s="9">
        <v>0</v>
      </c>
      <c r="R19" s="9">
        <v>77016654473</v>
      </c>
    </row>
    <row r="20" spans="1:18" ht="21.75" customHeight="1" x14ac:dyDescent="0.2">
      <c r="A20" s="83" t="s">
        <v>134</v>
      </c>
      <c r="B20" s="83"/>
      <c r="D20" s="9">
        <v>4705680633</v>
      </c>
      <c r="F20" s="9">
        <v>821300584</v>
      </c>
      <c r="H20" s="9">
        <v>0</v>
      </c>
      <c r="J20" s="9">
        <v>5526981217</v>
      </c>
      <c r="L20" s="9">
        <v>17891172380</v>
      </c>
      <c r="N20" s="9">
        <v>-807574112</v>
      </c>
      <c r="P20" s="9">
        <v>0</v>
      </c>
      <c r="R20" s="9">
        <v>17083598268</v>
      </c>
    </row>
    <row r="21" spans="1:18" ht="21.75" customHeight="1" x14ac:dyDescent="0.2">
      <c r="A21" s="83" t="s">
        <v>131</v>
      </c>
      <c r="B21" s="83"/>
      <c r="D21" s="9">
        <v>4916185451</v>
      </c>
      <c r="F21" s="9">
        <v>0</v>
      </c>
      <c r="H21" s="9">
        <v>0</v>
      </c>
      <c r="J21" s="9">
        <v>4916185451</v>
      </c>
      <c r="L21" s="9">
        <v>21061825454</v>
      </c>
      <c r="N21" s="9">
        <v>1492438045</v>
      </c>
      <c r="P21" s="9">
        <v>0</v>
      </c>
      <c r="R21" s="9">
        <v>22554263499</v>
      </c>
    </row>
    <row r="22" spans="1:18" ht="21.75" customHeight="1" x14ac:dyDescent="0.2">
      <c r="A22" s="83" t="s">
        <v>116</v>
      </c>
      <c r="B22" s="83"/>
      <c r="D22" s="9">
        <v>6362408198</v>
      </c>
      <c r="F22" s="9">
        <v>0</v>
      </c>
      <c r="H22" s="9">
        <v>0</v>
      </c>
      <c r="J22" s="9">
        <v>6362408198</v>
      </c>
      <c r="L22" s="9">
        <v>24865737608</v>
      </c>
      <c r="N22" s="9">
        <v>0</v>
      </c>
      <c r="P22" s="9">
        <v>0</v>
      </c>
      <c r="R22" s="9">
        <v>24865737608</v>
      </c>
    </row>
    <row r="23" spans="1:18" ht="21.75" customHeight="1" x14ac:dyDescent="0.2">
      <c r="A23" s="83" t="s">
        <v>128</v>
      </c>
      <c r="B23" s="83"/>
      <c r="D23" s="9">
        <v>6049180784</v>
      </c>
      <c r="F23" s="9">
        <v>0</v>
      </c>
      <c r="H23" s="9">
        <v>0</v>
      </c>
      <c r="J23" s="9">
        <v>6049180784</v>
      </c>
      <c r="L23" s="9">
        <v>26039091479</v>
      </c>
      <c r="N23" s="9">
        <v>-6243803084</v>
      </c>
      <c r="P23" s="9">
        <v>0</v>
      </c>
      <c r="R23" s="9">
        <v>19795288395</v>
      </c>
    </row>
    <row r="24" spans="1:18" ht="21.75" customHeight="1" x14ac:dyDescent="0.2">
      <c r="A24" s="83" t="s">
        <v>119</v>
      </c>
      <c r="B24" s="83"/>
      <c r="D24" s="9">
        <v>20570306725</v>
      </c>
      <c r="F24" s="9">
        <v>0</v>
      </c>
      <c r="H24" s="9">
        <v>0</v>
      </c>
      <c r="J24" s="9">
        <v>20570306725</v>
      </c>
      <c r="L24" s="9">
        <v>80382360996</v>
      </c>
      <c r="N24" s="9">
        <v>0</v>
      </c>
      <c r="P24" s="9">
        <v>0</v>
      </c>
      <c r="R24" s="9">
        <v>80382360996</v>
      </c>
    </row>
    <row r="25" spans="1:18" ht="21.75" customHeight="1" x14ac:dyDescent="0.2">
      <c r="A25" s="83" t="s">
        <v>125</v>
      </c>
      <c r="B25" s="83"/>
      <c r="D25" s="9">
        <v>11549202194</v>
      </c>
      <c r="F25" s="9">
        <v>0</v>
      </c>
      <c r="H25" s="9">
        <v>0</v>
      </c>
      <c r="J25" s="9">
        <v>11549202194</v>
      </c>
      <c r="L25" s="9">
        <v>49048342290</v>
      </c>
      <c r="N25" s="9">
        <v>-20373066118</v>
      </c>
      <c r="P25" s="9">
        <v>0</v>
      </c>
      <c r="R25" s="9">
        <v>28675276172</v>
      </c>
    </row>
    <row r="26" spans="1:18" ht="21.75" customHeight="1" x14ac:dyDescent="0.2">
      <c r="A26" s="83" t="s">
        <v>103</v>
      </c>
      <c r="B26" s="83"/>
      <c r="D26" s="9">
        <v>84886877319</v>
      </c>
      <c r="F26" s="9">
        <v>99211274520</v>
      </c>
      <c r="H26" s="9">
        <v>0</v>
      </c>
      <c r="J26" s="9">
        <v>184098151839</v>
      </c>
      <c r="L26" s="9">
        <v>334075135885</v>
      </c>
      <c r="N26" s="9">
        <v>238332910974</v>
      </c>
      <c r="P26" s="9">
        <v>0</v>
      </c>
      <c r="R26" s="9">
        <v>572408046859</v>
      </c>
    </row>
    <row r="27" spans="1:18" ht="21.75" customHeight="1" x14ac:dyDescent="0.2">
      <c r="A27" s="83" t="s">
        <v>122</v>
      </c>
      <c r="B27" s="83"/>
      <c r="D27" s="9">
        <v>11110055347</v>
      </c>
      <c r="F27" s="9">
        <v>0</v>
      </c>
      <c r="H27" s="9">
        <v>0</v>
      </c>
      <c r="J27" s="9">
        <v>11110055347</v>
      </c>
      <c r="L27" s="9">
        <v>42268041688</v>
      </c>
      <c r="N27" s="9">
        <v>0</v>
      </c>
      <c r="P27" s="9">
        <v>0</v>
      </c>
      <c r="R27" s="9">
        <v>42268041688</v>
      </c>
    </row>
    <row r="28" spans="1:18" ht="21.75" customHeight="1" x14ac:dyDescent="0.2">
      <c r="A28" s="83" t="s">
        <v>110</v>
      </c>
      <c r="B28" s="83"/>
      <c r="D28" s="9">
        <v>38466682297</v>
      </c>
      <c r="F28" s="9">
        <v>0</v>
      </c>
      <c r="H28" s="9">
        <v>0</v>
      </c>
      <c r="J28" s="9">
        <v>38466682297</v>
      </c>
      <c r="L28" s="9">
        <v>146451631718</v>
      </c>
      <c r="N28" s="9">
        <v>0</v>
      </c>
      <c r="P28" s="9">
        <v>0</v>
      </c>
      <c r="R28" s="9">
        <v>146451631718</v>
      </c>
    </row>
    <row r="29" spans="1:18" ht="21.75" customHeight="1" x14ac:dyDescent="0.2">
      <c r="A29" s="86" t="s">
        <v>107</v>
      </c>
      <c r="B29" s="86"/>
      <c r="D29" s="13">
        <v>0</v>
      </c>
      <c r="F29" s="13">
        <v>10561870888</v>
      </c>
      <c r="H29" s="13">
        <v>0</v>
      </c>
      <c r="J29" s="13">
        <v>10561870888</v>
      </c>
      <c r="L29" s="13">
        <v>0</v>
      </c>
      <c r="N29" s="13">
        <v>25188960051</v>
      </c>
      <c r="P29" s="13">
        <v>0</v>
      </c>
      <c r="R29" s="13">
        <v>25188960051</v>
      </c>
    </row>
    <row r="30" spans="1:18" ht="21.75" customHeight="1" x14ac:dyDescent="0.2">
      <c r="A30" s="85" t="s">
        <v>72</v>
      </c>
      <c r="B30" s="85"/>
      <c r="D30" s="16">
        <v>404757919191</v>
      </c>
      <c r="F30" s="16">
        <v>139571034326</v>
      </c>
      <c r="H30" s="16">
        <v>0</v>
      </c>
      <c r="J30" s="16">
        <v>544328953517</v>
      </c>
      <c r="L30" s="16">
        <v>1855462555449</v>
      </c>
      <c r="N30" s="16">
        <v>128307058088</v>
      </c>
      <c r="P30" s="16">
        <v>185056401564</v>
      </c>
      <c r="R30" s="16">
        <v>2168826015101</v>
      </c>
    </row>
  </sheetData>
  <mergeCells count="29">
    <mergeCell ref="A28:B28"/>
    <mergeCell ref="A29:B29"/>
    <mergeCell ref="A30:B30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54"/>
  <sheetViews>
    <sheetView rightToLeft="1" view="pageBreakPreview" zoomScaleNormal="100" zoomScaleSheetLayoutView="100" workbookViewId="0">
      <selection activeCell="F25" sqref="F25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29.8554687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10.8554687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24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24" ht="21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4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24" ht="14.45" customHeight="1" x14ac:dyDescent="0.2"/>
    <row r="5" spans="1:24" ht="14.45" customHeight="1" x14ac:dyDescent="0.2">
      <c r="A5" s="1" t="s">
        <v>205</v>
      </c>
      <c r="B5" s="78" t="s">
        <v>206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24" ht="14.25" customHeight="1" x14ac:dyDescent="0.2">
      <c r="M6" s="93" t="s">
        <v>207</v>
      </c>
      <c r="Q6" s="93" t="s">
        <v>208</v>
      </c>
    </row>
    <row r="7" spans="1:24" ht="33.75" customHeight="1" x14ac:dyDescent="0.2">
      <c r="A7" s="94" t="s">
        <v>209</v>
      </c>
      <c r="B7" s="94"/>
      <c r="D7" s="40" t="s">
        <v>210</v>
      </c>
      <c r="F7" s="40" t="s">
        <v>211</v>
      </c>
      <c r="H7" s="40" t="s">
        <v>75</v>
      </c>
      <c r="J7" s="94" t="s">
        <v>212</v>
      </c>
      <c r="K7" s="94"/>
      <c r="M7" s="93"/>
      <c r="O7" s="40" t="s">
        <v>213</v>
      </c>
      <c r="Q7" s="93"/>
    </row>
    <row r="8" spans="1:24" ht="31.5" customHeight="1" x14ac:dyDescent="0.55000000000000004">
      <c r="A8" s="95" t="s">
        <v>260</v>
      </c>
      <c r="B8" s="95"/>
      <c r="C8" s="41"/>
      <c r="D8" s="95" t="s">
        <v>261</v>
      </c>
      <c r="E8" s="42"/>
      <c r="F8" s="43" t="s">
        <v>103</v>
      </c>
      <c r="G8" s="43"/>
      <c r="H8" s="44">
        <v>3275000</v>
      </c>
      <c r="I8" s="43"/>
      <c r="J8" s="97">
        <f>H8*1000000</f>
        <v>3275000000000</v>
      </c>
      <c r="K8" s="97"/>
      <c r="L8" s="45"/>
      <c r="M8" s="46">
        <v>131861669696</v>
      </c>
      <c r="N8" s="47"/>
      <c r="O8" s="48">
        <v>0.19</v>
      </c>
      <c r="Q8" s="48">
        <v>0.34</v>
      </c>
    </row>
    <row r="9" spans="1:24" ht="28.5" customHeight="1" x14ac:dyDescent="0.55000000000000004">
      <c r="A9" s="96"/>
      <c r="B9" s="96"/>
      <c r="C9" s="50"/>
      <c r="D9" s="96"/>
      <c r="E9" s="51"/>
      <c r="F9" s="45" t="s">
        <v>119</v>
      </c>
      <c r="G9" s="45"/>
      <c r="H9" s="52">
        <v>810000</v>
      </c>
      <c r="I9" s="45"/>
      <c r="J9" s="92">
        <f t="shared" ref="J9:J14" si="0">H9*1000000</f>
        <v>810000000000</v>
      </c>
      <c r="K9" s="92"/>
      <c r="L9" s="45"/>
      <c r="M9" s="46">
        <v>32245814321</v>
      </c>
      <c r="N9" s="47"/>
      <c r="O9" s="48">
        <v>0.18</v>
      </c>
      <c r="Q9" s="48">
        <v>0.34</v>
      </c>
      <c r="X9" s="65"/>
    </row>
    <row r="10" spans="1:24" ht="29.25" customHeight="1" x14ac:dyDescent="0.55000000000000004">
      <c r="A10" s="96"/>
      <c r="B10" s="96"/>
      <c r="C10" s="50"/>
      <c r="D10" s="96"/>
      <c r="E10" s="51"/>
      <c r="F10" s="45" t="s">
        <v>110</v>
      </c>
      <c r="G10" s="45"/>
      <c r="H10" s="52">
        <v>1358000</v>
      </c>
      <c r="I10" s="45"/>
      <c r="J10" s="92">
        <f t="shared" si="0"/>
        <v>1358000000000</v>
      </c>
      <c r="K10" s="92"/>
      <c r="L10" s="45"/>
      <c r="M10" s="46">
        <v>59822313132</v>
      </c>
      <c r="N10" s="47"/>
      <c r="O10" s="48">
        <v>0.19</v>
      </c>
      <c r="Q10" s="48">
        <v>0.36299999999999999</v>
      </c>
      <c r="X10" s="66"/>
    </row>
    <row r="11" spans="1:24" ht="25.5" customHeight="1" x14ac:dyDescent="0.55000000000000004">
      <c r="A11" s="96"/>
      <c r="B11" s="96"/>
      <c r="C11" s="50"/>
      <c r="D11" s="96"/>
      <c r="E11" s="51"/>
      <c r="F11" s="45" t="s">
        <v>262</v>
      </c>
      <c r="G11" s="45"/>
      <c r="H11" s="52">
        <v>250000</v>
      </c>
      <c r="I11" s="45"/>
      <c r="J11" s="92">
        <f t="shared" si="0"/>
        <v>250000000000</v>
      </c>
      <c r="K11" s="92"/>
      <c r="L11" s="45"/>
      <c r="M11" s="46">
        <v>6053380689</v>
      </c>
      <c r="N11" s="47"/>
      <c r="O11" s="48">
        <v>0.18</v>
      </c>
      <c r="Q11" s="48">
        <v>0.34</v>
      </c>
      <c r="V11" s="66"/>
      <c r="X11" s="65"/>
    </row>
    <row r="12" spans="1:24" ht="30" customHeight="1" x14ac:dyDescent="0.55000000000000004">
      <c r="A12" s="96"/>
      <c r="B12" s="96"/>
      <c r="C12" s="50"/>
      <c r="D12" s="96"/>
      <c r="E12" s="51"/>
      <c r="F12" s="45" t="s">
        <v>113</v>
      </c>
      <c r="G12" s="45"/>
      <c r="H12" s="52">
        <v>1700000</v>
      </c>
      <c r="I12" s="45"/>
      <c r="J12" s="92">
        <f t="shared" si="0"/>
        <v>1700000000000</v>
      </c>
      <c r="K12" s="92"/>
      <c r="L12" s="45"/>
      <c r="M12" s="53">
        <v>48346882200</v>
      </c>
      <c r="N12" s="47"/>
      <c r="O12" s="48">
        <v>0.23</v>
      </c>
      <c r="Q12" s="48">
        <v>0.38</v>
      </c>
      <c r="U12" s="65"/>
      <c r="V12" s="65"/>
      <c r="X12" s="67"/>
    </row>
    <row r="13" spans="1:24" ht="30" hidden="1" customHeight="1" x14ac:dyDescent="0.55000000000000004">
      <c r="A13" s="96"/>
      <c r="B13" s="96"/>
      <c r="C13" s="50"/>
      <c r="D13" s="96"/>
      <c r="E13" s="51"/>
      <c r="F13" s="45" t="s">
        <v>263</v>
      </c>
      <c r="G13" s="45"/>
      <c r="H13" s="52">
        <v>1300000</v>
      </c>
      <c r="I13" s="45"/>
      <c r="J13" s="92">
        <f t="shared" si="0"/>
        <v>1300000000000</v>
      </c>
      <c r="K13" s="92"/>
      <c r="L13" s="45"/>
      <c r="M13" s="53"/>
      <c r="N13" s="47"/>
      <c r="O13" s="48"/>
      <c r="Q13" s="48"/>
      <c r="U13" s="66"/>
      <c r="V13" s="67"/>
      <c r="X13" s="65"/>
    </row>
    <row r="14" spans="1:24" ht="30" customHeight="1" x14ac:dyDescent="0.55000000000000004">
      <c r="A14" s="49"/>
      <c r="B14" s="49"/>
      <c r="C14" s="50"/>
      <c r="D14" s="49"/>
      <c r="E14" s="51"/>
      <c r="F14" s="45" t="s">
        <v>149</v>
      </c>
      <c r="G14" s="45"/>
      <c r="H14" s="52">
        <v>1068750</v>
      </c>
      <c r="I14" s="45"/>
      <c r="J14" s="92">
        <f t="shared" si="0"/>
        <v>1068750000000</v>
      </c>
      <c r="K14" s="92"/>
      <c r="L14" s="45"/>
      <c r="M14" s="53">
        <v>154648125000</v>
      </c>
      <c r="N14" s="47"/>
      <c r="O14" s="48"/>
      <c r="Q14" s="54">
        <v>0.39900000000000002</v>
      </c>
      <c r="U14" s="65"/>
      <c r="V14" s="65"/>
      <c r="X14" s="66"/>
    </row>
    <row r="15" spans="1:24" ht="30" customHeight="1" x14ac:dyDescent="0.55000000000000004">
      <c r="A15" s="49"/>
      <c r="B15" s="49"/>
      <c r="C15" s="50"/>
      <c r="D15" s="49"/>
      <c r="E15" s="51"/>
      <c r="F15" s="45" t="s">
        <v>152</v>
      </c>
      <c r="G15" s="45"/>
      <c r="H15" s="52">
        <v>1000000</v>
      </c>
      <c r="I15" s="45"/>
      <c r="J15" s="92">
        <f t="shared" ref="J15" si="1">H15*1000000</f>
        <v>1000000000000</v>
      </c>
      <c r="K15" s="92"/>
      <c r="L15" s="45"/>
      <c r="M15" s="53">
        <v>6212394530</v>
      </c>
      <c r="N15" s="47"/>
      <c r="O15" s="75">
        <v>0.23400000000000001</v>
      </c>
      <c r="Q15" s="48">
        <v>0.4</v>
      </c>
      <c r="U15" s="65"/>
      <c r="V15" s="65"/>
      <c r="X15" s="66"/>
    </row>
    <row r="16" spans="1:24" ht="27" customHeight="1" thickBot="1" x14ac:dyDescent="0.25">
      <c r="D16" s="55" t="s">
        <v>264</v>
      </c>
      <c r="J16" s="92">
        <f>SUM(J8:K13)</f>
        <v>8693000000000</v>
      </c>
      <c r="K16" s="92"/>
      <c r="M16" s="56">
        <f>SUM(M8:M15)</f>
        <v>439190579568</v>
      </c>
      <c r="U16" s="67"/>
      <c r="V16" s="66"/>
      <c r="X16" s="65"/>
    </row>
    <row r="17" spans="13:24" ht="14.45" customHeight="1" thickTop="1" x14ac:dyDescent="0.2">
      <c r="U17" s="65"/>
      <c r="V17" s="65"/>
      <c r="X17" s="68"/>
    </row>
    <row r="18" spans="13:24" ht="14.45" customHeight="1" x14ac:dyDescent="0.2">
      <c r="U18" s="66"/>
      <c r="V18" s="68"/>
    </row>
    <row r="19" spans="13:24" ht="14.45" customHeight="1" x14ac:dyDescent="0.2">
      <c r="U19" s="68"/>
    </row>
    <row r="20" spans="13:24" ht="14.45" customHeight="1" x14ac:dyDescent="0.2"/>
    <row r="21" spans="13:24" ht="14.45" customHeight="1" x14ac:dyDescent="0.2"/>
    <row r="22" spans="13:24" ht="14.45" customHeight="1" x14ac:dyDescent="0.2">
      <c r="U22" s="65"/>
    </row>
    <row r="23" spans="13:24" ht="14.45" customHeight="1" x14ac:dyDescent="0.2">
      <c r="U23" s="66"/>
    </row>
    <row r="24" spans="13:24" ht="14.45" customHeight="1" x14ac:dyDescent="0.2">
      <c r="U24" s="65"/>
    </row>
    <row r="25" spans="13:24" ht="14.45" customHeight="1" x14ac:dyDescent="0.2">
      <c r="M25" s="68"/>
      <c r="U25" s="67"/>
    </row>
    <row r="26" spans="13:24" ht="14.45" customHeight="1" x14ac:dyDescent="0.2">
      <c r="M26" s="66"/>
      <c r="U26" s="65"/>
    </row>
    <row r="27" spans="13:24" ht="14.45" customHeight="1" x14ac:dyDescent="0.2">
      <c r="M27" s="65"/>
      <c r="U27" s="69"/>
    </row>
    <row r="28" spans="13:24" ht="14.45" customHeight="1" x14ac:dyDescent="0.2">
      <c r="M28" s="68"/>
      <c r="U28" s="65"/>
    </row>
    <row r="29" spans="13:24" ht="14.45" customHeight="1" x14ac:dyDescent="0.2">
      <c r="M29" s="65"/>
    </row>
    <row r="30" spans="13:24" ht="14.45" customHeight="1" x14ac:dyDescent="0.2">
      <c r="M30" s="66"/>
    </row>
    <row r="31" spans="13:24" ht="14.45" customHeight="1" x14ac:dyDescent="0.2">
      <c r="M31" s="65"/>
    </row>
    <row r="32" spans="13:24" ht="14.45" customHeight="1" x14ac:dyDescent="0.2">
      <c r="M32" s="68"/>
    </row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</sheetData>
  <mergeCells count="19">
    <mergeCell ref="J16:K16"/>
    <mergeCell ref="A1:Q1"/>
    <mergeCell ref="A2:Q2"/>
    <mergeCell ref="A3:Q3"/>
    <mergeCell ref="B5:Q5"/>
    <mergeCell ref="M6:M7"/>
    <mergeCell ref="Q6:Q7"/>
    <mergeCell ref="A7:B7"/>
    <mergeCell ref="J7:K7"/>
    <mergeCell ref="A8:B13"/>
    <mergeCell ref="D8:D13"/>
    <mergeCell ref="J8:K8"/>
    <mergeCell ref="J9:K9"/>
    <mergeCell ref="J10:K10"/>
    <mergeCell ref="J11:K11"/>
    <mergeCell ref="J15:K15"/>
    <mergeCell ref="J12:K12"/>
    <mergeCell ref="J13:K13"/>
    <mergeCell ref="J14:K14"/>
  </mergeCells>
  <pageMargins left="0.39" right="0.39" top="0.39" bottom="0.39" header="0" footer="0"/>
  <pageSetup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F7D2-755D-4AA6-B8C2-08D62761AAD2}">
  <sheetPr>
    <pageSetUpPr fitToPage="1"/>
  </sheetPr>
  <dimension ref="A1:F22"/>
  <sheetViews>
    <sheetView rightToLeft="1" view="pageBreakPreview" zoomScale="120" zoomScaleNormal="100" zoomScaleSheetLayoutView="120" workbookViewId="0">
      <selection activeCell="A8" sqref="A8:B19"/>
    </sheetView>
  </sheetViews>
  <sheetFormatPr defaultRowHeight="12.75" x14ac:dyDescent="0.2"/>
  <cols>
    <col min="1" max="1" width="5.140625" style="25" customWidth="1"/>
    <col min="2" max="2" width="40.28515625" style="25" customWidth="1"/>
    <col min="3" max="3" width="1.28515625" style="25" customWidth="1"/>
    <col min="4" max="4" width="19.42578125" style="25" customWidth="1"/>
    <col min="5" max="5" width="1.28515625" style="25" customWidth="1"/>
    <col min="6" max="6" width="19.42578125" style="25" customWidth="1"/>
    <col min="7" max="7" width="0.28515625" style="25" customWidth="1"/>
    <col min="8" max="16384" width="9.140625" style="25"/>
  </cols>
  <sheetData>
    <row r="1" spans="1:6" ht="29.1" customHeight="1" x14ac:dyDescent="0.2">
      <c r="A1" s="88" t="s">
        <v>0</v>
      </c>
      <c r="B1" s="88"/>
      <c r="C1" s="88"/>
      <c r="D1" s="88"/>
      <c r="E1" s="88"/>
      <c r="F1" s="88"/>
    </row>
    <row r="2" spans="1:6" ht="21.75" customHeight="1" x14ac:dyDescent="0.2">
      <c r="A2" s="88" t="s">
        <v>169</v>
      </c>
      <c r="B2" s="88"/>
      <c r="C2" s="88"/>
      <c r="D2" s="88"/>
      <c r="E2" s="88"/>
      <c r="F2" s="88"/>
    </row>
    <row r="3" spans="1:6" ht="21.75" customHeight="1" x14ac:dyDescent="0.2">
      <c r="A3" s="88" t="s">
        <v>2</v>
      </c>
      <c r="B3" s="88"/>
      <c r="C3" s="88"/>
      <c r="D3" s="88"/>
      <c r="E3" s="88"/>
      <c r="F3" s="88"/>
    </row>
    <row r="4" spans="1:6" ht="14.45" customHeight="1" x14ac:dyDescent="0.2"/>
    <row r="5" spans="1:6" ht="14.45" customHeight="1" x14ac:dyDescent="0.2">
      <c r="A5" s="26" t="s">
        <v>214</v>
      </c>
      <c r="B5" s="89" t="s">
        <v>215</v>
      </c>
      <c r="C5" s="89"/>
      <c r="D5" s="89"/>
      <c r="E5" s="89"/>
      <c r="F5" s="89"/>
    </row>
    <row r="6" spans="1:6" ht="14.45" customHeight="1" x14ac:dyDescent="0.2">
      <c r="D6" s="90" t="s">
        <v>188</v>
      </c>
      <c r="E6" s="90"/>
      <c r="F6" s="27" t="s">
        <v>189</v>
      </c>
    </row>
    <row r="7" spans="1:6" ht="36.4" customHeight="1" x14ac:dyDescent="0.2">
      <c r="A7" s="90" t="s">
        <v>216</v>
      </c>
      <c r="B7" s="90"/>
      <c r="D7" s="57" t="s">
        <v>217</v>
      </c>
      <c r="E7" s="28"/>
      <c r="F7" s="57" t="s">
        <v>217</v>
      </c>
    </row>
    <row r="8" spans="1:6" ht="21.75" customHeight="1" x14ac:dyDescent="0.2">
      <c r="A8" s="98" t="s">
        <v>248</v>
      </c>
      <c r="B8" s="98"/>
      <c r="D8" s="32">
        <v>165330266030</v>
      </c>
      <c r="E8" s="31"/>
      <c r="F8" s="32">
        <v>495299250628</v>
      </c>
    </row>
    <row r="9" spans="1:6" ht="21.75" customHeight="1" x14ac:dyDescent="0.2">
      <c r="A9" s="98" t="s">
        <v>249</v>
      </c>
      <c r="B9" s="98"/>
      <c r="D9" s="32">
        <v>115627568711</v>
      </c>
      <c r="E9" s="31"/>
      <c r="F9" s="32">
        <v>392450983889</v>
      </c>
    </row>
    <row r="10" spans="1:6" ht="21.75" customHeight="1" x14ac:dyDescent="0.2">
      <c r="A10" s="98" t="s">
        <v>250</v>
      </c>
      <c r="B10" s="98"/>
      <c r="D10" s="32">
        <v>83082663292</v>
      </c>
      <c r="E10" s="31"/>
      <c r="F10" s="32">
        <v>279747495378</v>
      </c>
    </row>
    <row r="11" spans="1:6" ht="21.75" customHeight="1" x14ac:dyDescent="0.2">
      <c r="A11" s="98" t="s">
        <v>259</v>
      </c>
      <c r="B11" s="98"/>
      <c r="D11" s="32">
        <v>6164406156</v>
      </c>
      <c r="E11" s="31"/>
      <c r="F11" s="32">
        <v>42739956558</v>
      </c>
    </row>
    <row r="12" spans="1:6" ht="21.75" customHeight="1" x14ac:dyDescent="0.2">
      <c r="A12" s="98" t="s">
        <v>265</v>
      </c>
      <c r="B12" s="98"/>
      <c r="D12" s="32">
        <v>1126173</v>
      </c>
      <c r="E12" s="31"/>
      <c r="F12" s="32">
        <v>4597448</v>
      </c>
    </row>
    <row r="13" spans="1:6" ht="21.75" customHeight="1" x14ac:dyDescent="0.2">
      <c r="A13" s="98" t="s">
        <v>253</v>
      </c>
      <c r="B13" s="98"/>
      <c r="D13" s="32">
        <v>55889852976</v>
      </c>
      <c r="E13" s="31"/>
      <c r="F13" s="32">
        <v>138534190026</v>
      </c>
    </row>
    <row r="14" spans="1:6" ht="21.75" customHeight="1" x14ac:dyDescent="0.2">
      <c r="A14" s="98" t="s">
        <v>254</v>
      </c>
      <c r="B14" s="98"/>
      <c r="D14" s="32">
        <v>29633607157</v>
      </c>
      <c r="E14" s="31"/>
      <c r="F14" s="32">
        <v>115007073270</v>
      </c>
    </row>
    <row r="15" spans="1:6" ht="21.75" customHeight="1" x14ac:dyDescent="0.2">
      <c r="A15" s="98" t="s">
        <v>255</v>
      </c>
      <c r="B15" s="98"/>
      <c r="D15" s="32">
        <v>4426206</v>
      </c>
      <c r="E15" s="31"/>
      <c r="F15" s="32">
        <v>12142496</v>
      </c>
    </row>
    <row r="16" spans="1:6" ht="21.75" customHeight="1" x14ac:dyDescent="0.2">
      <c r="A16" s="98" t="s">
        <v>258</v>
      </c>
      <c r="B16" s="98"/>
      <c r="D16" s="32">
        <v>405120</v>
      </c>
      <c r="E16" s="31"/>
      <c r="F16" s="32">
        <v>1038702</v>
      </c>
    </row>
    <row r="17" spans="1:6" ht="21.75" customHeight="1" x14ac:dyDescent="0.2">
      <c r="A17" s="98" t="s">
        <v>266</v>
      </c>
      <c r="B17" s="98"/>
      <c r="D17" s="32">
        <v>3291879</v>
      </c>
      <c r="E17" s="31"/>
      <c r="F17" s="32">
        <v>4325147</v>
      </c>
    </row>
    <row r="18" spans="1:6" ht="21.75" customHeight="1" x14ac:dyDescent="0.2">
      <c r="A18" s="98" t="s">
        <v>257</v>
      </c>
      <c r="B18" s="98"/>
      <c r="D18" s="32">
        <v>564972338</v>
      </c>
      <c r="E18" s="31"/>
      <c r="F18" s="32">
        <v>565339799</v>
      </c>
    </row>
    <row r="19" spans="1:6" ht="21.75" customHeight="1" x14ac:dyDescent="0.2">
      <c r="A19" s="99" t="s">
        <v>267</v>
      </c>
      <c r="B19" s="99"/>
      <c r="D19" s="32">
        <v>9439</v>
      </c>
      <c r="E19" s="31"/>
      <c r="F19" s="32">
        <v>466314</v>
      </c>
    </row>
    <row r="20" spans="1:6" ht="21.75" customHeight="1" thickBot="1" x14ac:dyDescent="0.25">
      <c r="A20" s="87" t="s">
        <v>72</v>
      </c>
      <c r="B20" s="87"/>
      <c r="D20" s="37">
        <f>SUM(D8:D19)</f>
        <v>456302595477</v>
      </c>
      <c r="E20" s="31"/>
      <c r="F20" s="37">
        <f>SUM(F8:F19)</f>
        <v>1464366859655</v>
      </c>
    </row>
    <row r="21" spans="1:6" ht="13.5" thickTop="1" x14ac:dyDescent="0.2"/>
    <row r="22" spans="1:6" x14ac:dyDescent="0.2">
      <c r="D22" s="38"/>
      <c r="E22" s="38"/>
      <c r="F22" s="38"/>
    </row>
  </sheetData>
  <mergeCells count="19">
    <mergeCell ref="A20:B20"/>
    <mergeCell ref="A14:B14"/>
    <mergeCell ref="A15:B15"/>
    <mergeCell ref="A16:B16"/>
    <mergeCell ref="A17:B17"/>
    <mergeCell ref="A18:B18"/>
    <mergeCell ref="A19:B19"/>
    <mergeCell ref="A13:B13"/>
    <mergeCell ref="A1:F1"/>
    <mergeCell ref="A2:F2"/>
    <mergeCell ref="A3:F3"/>
    <mergeCell ref="B5:F5"/>
    <mergeCell ref="D6:E6"/>
    <mergeCell ref="A7:B7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10" zoomScaleNormal="100" zoomScaleSheetLayoutView="11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6" t="s">
        <v>0</v>
      </c>
      <c r="B1" s="76"/>
      <c r="C1" s="76"/>
      <c r="D1" s="76"/>
      <c r="E1" s="76"/>
      <c r="F1" s="76"/>
    </row>
    <row r="2" spans="1:6" ht="21.75" customHeight="1" x14ac:dyDescent="0.2">
      <c r="A2" s="76" t="s">
        <v>169</v>
      </c>
      <c r="B2" s="76"/>
      <c r="C2" s="76"/>
      <c r="D2" s="76"/>
      <c r="E2" s="76"/>
      <c r="F2" s="76"/>
    </row>
    <row r="3" spans="1:6" ht="21.75" customHeight="1" x14ac:dyDescent="0.2">
      <c r="A3" s="76" t="s">
        <v>2</v>
      </c>
      <c r="B3" s="76"/>
      <c r="C3" s="76"/>
      <c r="D3" s="76"/>
      <c r="E3" s="76"/>
      <c r="F3" s="76"/>
    </row>
    <row r="4" spans="1:6" ht="14.45" customHeight="1" x14ac:dyDescent="0.2"/>
    <row r="5" spans="1:6" ht="29.1" customHeight="1" x14ac:dyDescent="0.2">
      <c r="A5" s="1" t="s">
        <v>218</v>
      </c>
      <c r="B5" s="78" t="s">
        <v>184</v>
      </c>
      <c r="C5" s="78"/>
      <c r="D5" s="78"/>
      <c r="E5" s="78"/>
      <c r="F5" s="78"/>
    </row>
    <row r="6" spans="1:6" ht="14.45" customHeight="1" x14ac:dyDescent="0.2">
      <c r="D6" s="2" t="s">
        <v>188</v>
      </c>
      <c r="F6" s="2" t="s">
        <v>9</v>
      </c>
    </row>
    <row r="7" spans="1:6" ht="14.45" customHeight="1" x14ac:dyDescent="0.2">
      <c r="A7" s="79" t="s">
        <v>184</v>
      </c>
      <c r="B7" s="79"/>
      <c r="D7" s="4" t="s">
        <v>166</v>
      </c>
      <c r="F7" s="4" t="s">
        <v>166</v>
      </c>
    </row>
    <row r="8" spans="1:6" ht="21.75" customHeight="1" x14ac:dyDescent="0.2">
      <c r="A8" s="81" t="s">
        <v>184</v>
      </c>
      <c r="B8" s="81"/>
      <c r="D8" s="6">
        <v>0</v>
      </c>
      <c r="F8" s="6">
        <v>57669524</v>
      </c>
    </row>
    <row r="9" spans="1:6" ht="21.75" customHeight="1" x14ac:dyDescent="0.2">
      <c r="A9" s="83" t="s">
        <v>219</v>
      </c>
      <c r="B9" s="83"/>
      <c r="D9" s="9">
        <v>0</v>
      </c>
      <c r="F9" s="9">
        <v>851917441</v>
      </c>
    </row>
    <row r="10" spans="1:6" ht="21.75" customHeight="1" x14ac:dyDescent="0.2">
      <c r="A10" s="86" t="s">
        <v>220</v>
      </c>
      <c r="B10" s="86"/>
      <c r="D10" s="13">
        <v>68642470</v>
      </c>
      <c r="F10" s="13">
        <v>41854408</v>
      </c>
    </row>
    <row r="11" spans="1:6" ht="21.75" customHeight="1" x14ac:dyDescent="0.2">
      <c r="A11" s="85" t="s">
        <v>72</v>
      </c>
      <c r="B11" s="85"/>
      <c r="D11" s="16">
        <v>68642470</v>
      </c>
      <c r="F11" s="16">
        <v>951441373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view="pageBreakPreview" zoomScale="110" zoomScaleNormal="100" zoomScaleSheetLayoutView="110" workbookViewId="0">
      <selection activeCell="O14" sqref="O1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.140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21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ht="14.45" customHeight="1" x14ac:dyDescent="0.2"/>
    <row r="5" spans="1:19" ht="14.45" customHeight="1" x14ac:dyDescent="0.2">
      <c r="A5" s="78" t="s">
        <v>191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14.45" customHeight="1" x14ac:dyDescent="0.2">
      <c r="A6" s="79" t="s">
        <v>73</v>
      </c>
      <c r="C6" s="79" t="s">
        <v>221</v>
      </c>
      <c r="D6" s="79"/>
      <c r="E6" s="79"/>
      <c r="F6" s="79"/>
      <c r="G6" s="79"/>
      <c r="I6" s="79" t="s">
        <v>188</v>
      </c>
      <c r="J6" s="79"/>
      <c r="K6" s="79"/>
      <c r="L6" s="79"/>
      <c r="M6" s="79"/>
      <c r="O6" s="79" t="s">
        <v>189</v>
      </c>
      <c r="P6" s="79"/>
      <c r="Q6" s="79"/>
      <c r="R6" s="79"/>
      <c r="S6" s="79"/>
    </row>
    <row r="7" spans="1:19" ht="36" customHeight="1" x14ac:dyDescent="0.2">
      <c r="A7" s="79"/>
      <c r="C7" s="19" t="s">
        <v>222</v>
      </c>
      <c r="D7" s="3"/>
      <c r="E7" s="19" t="s">
        <v>223</v>
      </c>
      <c r="F7" s="3"/>
      <c r="G7" s="19" t="s">
        <v>224</v>
      </c>
      <c r="I7" s="19" t="s">
        <v>225</v>
      </c>
      <c r="J7" s="3"/>
      <c r="K7" s="19" t="s">
        <v>226</v>
      </c>
      <c r="L7" s="3"/>
      <c r="M7" s="19" t="s">
        <v>227</v>
      </c>
      <c r="O7" s="19" t="s">
        <v>225</v>
      </c>
      <c r="P7" s="3"/>
      <c r="Q7" s="19" t="s">
        <v>226</v>
      </c>
      <c r="R7" s="3"/>
      <c r="S7" s="19" t="s">
        <v>227</v>
      </c>
    </row>
    <row r="8" spans="1:19" ht="21.75" customHeight="1" x14ac:dyDescent="0.2">
      <c r="A8" s="5" t="s">
        <v>47</v>
      </c>
      <c r="C8" s="5" t="s">
        <v>228</v>
      </c>
      <c r="E8" s="6">
        <v>4400000</v>
      </c>
      <c r="G8" s="6">
        <v>1500</v>
      </c>
      <c r="I8" s="6">
        <v>0</v>
      </c>
      <c r="K8" s="6">
        <v>0</v>
      </c>
      <c r="M8" s="6">
        <v>0</v>
      </c>
      <c r="O8" s="6">
        <v>6600000000</v>
      </c>
      <c r="Q8" s="6">
        <v>0</v>
      </c>
      <c r="S8" s="6">
        <v>6600000000</v>
      </c>
    </row>
    <row r="9" spans="1:19" ht="21.75" customHeight="1" x14ac:dyDescent="0.2">
      <c r="A9" s="8" t="s">
        <v>34</v>
      </c>
      <c r="C9" s="8" t="s">
        <v>229</v>
      </c>
      <c r="E9" s="9">
        <v>83535415</v>
      </c>
      <c r="G9" s="9">
        <v>540</v>
      </c>
      <c r="I9" s="9">
        <v>0</v>
      </c>
      <c r="K9" s="9">
        <v>0</v>
      </c>
      <c r="M9" s="9">
        <v>0</v>
      </c>
      <c r="O9" s="9">
        <v>45109124100</v>
      </c>
      <c r="Q9" s="9">
        <v>699602060</v>
      </c>
      <c r="S9" s="9">
        <v>44409522040</v>
      </c>
    </row>
    <row r="10" spans="1:19" ht="21.75" customHeight="1" x14ac:dyDescent="0.2">
      <c r="A10" s="8" t="s">
        <v>38</v>
      </c>
      <c r="C10" s="8" t="s">
        <v>230</v>
      </c>
      <c r="E10" s="9">
        <v>1216959</v>
      </c>
      <c r="G10" s="9">
        <v>1875</v>
      </c>
      <c r="I10" s="9">
        <v>0</v>
      </c>
      <c r="K10" s="9">
        <v>0</v>
      </c>
      <c r="M10" s="9">
        <v>0</v>
      </c>
      <c r="O10" s="9">
        <v>2281798125</v>
      </c>
      <c r="Q10" s="9">
        <v>100118189</v>
      </c>
      <c r="S10" s="9">
        <v>2181679936</v>
      </c>
    </row>
    <row r="11" spans="1:19" ht="21.75" customHeight="1" x14ac:dyDescent="0.2">
      <c r="A11" s="8" t="s">
        <v>23</v>
      </c>
      <c r="C11" s="8" t="s">
        <v>231</v>
      </c>
      <c r="E11" s="9">
        <v>17190906</v>
      </c>
      <c r="G11" s="9">
        <v>116</v>
      </c>
      <c r="I11" s="9">
        <v>0</v>
      </c>
      <c r="K11" s="9">
        <v>0</v>
      </c>
      <c r="M11" s="9">
        <v>0</v>
      </c>
      <c r="O11" s="9">
        <v>1994145096</v>
      </c>
      <c r="Q11" s="9">
        <v>0</v>
      </c>
      <c r="S11" s="9">
        <v>1994145096</v>
      </c>
    </row>
    <row r="12" spans="1:19" ht="21.75" customHeight="1" x14ac:dyDescent="0.2">
      <c r="A12" s="8" t="s">
        <v>269</v>
      </c>
      <c r="C12" s="8"/>
      <c r="E12" s="9"/>
      <c r="G12" s="9"/>
      <c r="I12" s="9"/>
      <c r="K12" s="9"/>
      <c r="M12" s="9"/>
      <c r="O12" s="9">
        <v>18062352</v>
      </c>
      <c r="Q12" s="9"/>
      <c r="S12" s="9">
        <v>18062352</v>
      </c>
    </row>
    <row r="13" spans="1:19" ht="21.75" customHeight="1" x14ac:dyDescent="0.2">
      <c r="A13" s="74" t="s">
        <v>72</v>
      </c>
      <c r="C13" s="9"/>
      <c r="E13" s="9"/>
      <c r="G13" s="9"/>
      <c r="I13" s="16">
        <v>0</v>
      </c>
      <c r="K13" s="16">
        <v>0</v>
      </c>
      <c r="M13" s="16">
        <v>0</v>
      </c>
      <c r="O13" s="16">
        <f>SUM(O8:O12)</f>
        <v>56003129673</v>
      </c>
      <c r="Q13" s="16">
        <v>799720249</v>
      </c>
      <c r="S13" s="16">
        <v>55185347072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7"/>
  <sheetViews>
    <sheetView rightToLeft="1" view="pageBreakPreview" zoomScaleNormal="100" zoomScaleSheetLayoutView="100" workbookViewId="0">
      <selection activeCell="L29" sqref="L2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140625" bestFit="1" customWidth="1"/>
    <col min="11" max="11" width="1.28515625" customWidth="1"/>
    <col min="12" max="12" width="10.42578125" customWidth="1"/>
    <col min="13" max="13" width="1.28515625" customWidth="1"/>
    <col min="14" max="14" width="16.140625" bestFit="1" customWidth="1"/>
    <col min="15" max="15" width="1.28515625" customWidth="1"/>
    <col min="16" max="16" width="17.7109375" bestFit="1" customWidth="1"/>
    <col min="17" max="17" width="1.28515625" customWidth="1"/>
    <col min="18" max="18" width="10.42578125" customWidth="1"/>
    <col min="19" max="19" width="1.28515625" customWidth="1"/>
    <col min="20" max="20" width="17.7109375" bestFit="1" customWidth="1"/>
    <col min="21" max="21" width="0.28515625" customWidth="1"/>
  </cols>
  <sheetData>
    <row r="1" spans="1:20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ht="21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ht="14.45" customHeight="1" x14ac:dyDescent="0.2"/>
    <row r="5" spans="1:20" ht="14.45" customHeight="1" x14ac:dyDescent="0.2">
      <c r="A5" s="78" t="s">
        <v>232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14.45" customHeight="1" x14ac:dyDescent="0.2">
      <c r="A6" s="79" t="s">
        <v>172</v>
      </c>
      <c r="J6" s="79" t="s">
        <v>188</v>
      </c>
      <c r="K6" s="79"/>
      <c r="L6" s="79"/>
      <c r="M6" s="79"/>
      <c r="N6" s="79"/>
      <c r="P6" s="79" t="s">
        <v>189</v>
      </c>
      <c r="Q6" s="79"/>
      <c r="R6" s="79"/>
      <c r="S6" s="79"/>
      <c r="T6" s="79"/>
    </row>
    <row r="7" spans="1:20" ht="29.1" customHeight="1" x14ac:dyDescent="0.2">
      <c r="A7" s="79"/>
      <c r="C7" s="18" t="s">
        <v>233</v>
      </c>
      <c r="E7" s="100" t="s">
        <v>101</v>
      </c>
      <c r="F7" s="100"/>
      <c r="H7" s="18" t="s">
        <v>234</v>
      </c>
      <c r="J7" s="19" t="s">
        <v>235</v>
      </c>
      <c r="K7" s="3"/>
      <c r="L7" s="19" t="s">
        <v>226</v>
      </c>
      <c r="M7" s="3"/>
      <c r="N7" s="19" t="s">
        <v>236</v>
      </c>
      <c r="P7" s="19" t="s">
        <v>235</v>
      </c>
      <c r="Q7" s="3"/>
      <c r="R7" s="19" t="s">
        <v>226</v>
      </c>
      <c r="S7" s="3"/>
      <c r="T7" s="19" t="s">
        <v>236</v>
      </c>
    </row>
    <row r="8" spans="1:20" ht="21.75" customHeight="1" x14ac:dyDescent="0.2">
      <c r="A8" s="5" t="s">
        <v>152</v>
      </c>
      <c r="C8" s="3"/>
      <c r="E8" s="5" t="s">
        <v>154</v>
      </c>
      <c r="F8" s="3"/>
      <c r="H8" s="7">
        <v>23</v>
      </c>
      <c r="J8" s="6">
        <v>19677147930</v>
      </c>
      <c r="L8" s="6">
        <v>0</v>
      </c>
      <c r="N8" s="6">
        <v>19677147930</v>
      </c>
      <c r="P8" s="6">
        <v>19677147930</v>
      </c>
      <c r="R8" s="6">
        <v>0</v>
      </c>
      <c r="T8" s="6">
        <v>19677147930</v>
      </c>
    </row>
    <row r="9" spans="1:20" ht="21.75" customHeight="1" x14ac:dyDescent="0.2">
      <c r="A9" s="8" t="s">
        <v>149</v>
      </c>
      <c r="E9" s="8" t="s">
        <v>151</v>
      </c>
      <c r="H9" s="10">
        <v>23</v>
      </c>
      <c r="J9" s="9">
        <v>20439496299</v>
      </c>
      <c r="L9" s="9">
        <v>0</v>
      </c>
      <c r="N9" s="9">
        <v>20439496299</v>
      </c>
      <c r="P9" s="9">
        <v>203294480096</v>
      </c>
      <c r="R9" s="9">
        <v>0</v>
      </c>
      <c r="T9" s="9">
        <v>203294480096</v>
      </c>
    </row>
    <row r="10" spans="1:20" ht="21.75" customHeight="1" x14ac:dyDescent="0.2">
      <c r="A10" s="8" t="s">
        <v>146</v>
      </c>
      <c r="E10" s="8" t="s">
        <v>148</v>
      </c>
      <c r="H10" s="10">
        <v>23</v>
      </c>
      <c r="J10" s="9">
        <v>25311386292</v>
      </c>
      <c r="L10" s="9">
        <v>0</v>
      </c>
      <c r="N10" s="9">
        <v>25311386292</v>
      </c>
      <c r="P10" s="9">
        <v>101044400012</v>
      </c>
      <c r="R10" s="9">
        <v>0</v>
      </c>
      <c r="T10" s="9">
        <v>101044400012</v>
      </c>
    </row>
    <row r="11" spans="1:20" ht="21.75" customHeight="1" x14ac:dyDescent="0.2">
      <c r="A11" s="8" t="s">
        <v>143</v>
      </c>
      <c r="E11" s="8" t="s">
        <v>145</v>
      </c>
      <c r="H11" s="10">
        <v>23</v>
      </c>
      <c r="J11" s="9">
        <v>54750637298</v>
      </c>
      <c r="L11" s="9">
        <v>0</v>
      </c>
      <c r="N11" s="9">
        <v>54750637298</v>
      </c>
      <c r="P11" s="9">
        <v>227515105622</v>
      </c>
      <c r="R11" s="9">
        <v>0</v>
      </c>
      <c r="T11" s="9">
        <v>227515105622</v>
      </c>
    </row>
    <row r="12" spans="1:20" ht="21.75" customHeight="1" x14ac:dyDescent="0.2">
      <c r="A12" s="8" t="s">
        <v>113</v>
      </c>
      <c r="E12" s="8" t="s">
        <v>115</v>
      </c>
      <c r="H12" s="10">
        <v>23</v>
      </c>
      <c r="J12" s="9">
        <v>44637012265</v>
      </c>
      <c r="L12" s="9">
        <v>0</v>
      </c>
      <c r="N12" s="9">
        <v>44637012265</v>
      </c>
      <c r="P12" s="9">
        <v>175888530444</v>
      </c>
      <c r="R12" s="9">
        <v>0</v>
      </c>
      <c r="T12" s="9">
        <v>175888530444</v>
      </c>
    </row>
    <row r="13" spans="1:20" ht="21.75" customHeight="1" x14ac:dyDescent="0.2">
      <c r="A13" s="8" t="s">
        <v>140</v>
      </c>
      <c r="E13" s="8" t="s">
        <v>142</v>
      </c>
      <c r="H13" s="10">
        <v>23</v>
      </c>
      <c r="J13" s="9">
        <v>20930467511</v>
      </c>
      <c r="L13" s="9">
        <v>0</v>
      </c>
      <c r="N13" s="9">
        <v>20930467511</v>
      </c>
      <c r="P13" s="9">
        <v>81149865826</v>
      </c>
      <c r="R13" s="9">
        <v>0</v>
      </c>
      <c r="T13" s="9">
        <v>81149865826</v>
      </c>
    </row>
    <row r="14" spans="1:20" ht="21.75" customHeight="1" x14ac:dyDescent="0.2">
      <c r="A14" s="8" t="s">
        <v>137</v>
      </c>
      <c r="E14" s="8" t="s">
        <v>139</v>
      </c>
      <c r="H14" s="10">
        <v>23</v>
      </c>
      <c r="J14" s="9">
        <v>30395192648</v>
      </c>
      <c r="L14" s="9">
        <v>0</v>
      </c>
      <c r="N14" s="9">
        <v>30395192648</v>
      </c>
      <c r="P14" s="9">
        <v>128422088060</v>
      </c>
      <c r="R14" s="9">
        <v>0</v>
      </c>
      <c r="T14" s="9">
        <v>128422088060</v>
      </c>
    </row>
    <row r="15" spans="1:20" ht="21.75" customHeight="1" x14ac:dyDescent="0.2">
      <c r="A15" s="8" t="s">
        <v>202</v>
      </c>
      <c r="E15" s="8" t="s">
        <v>229</v>
      </c>
      <c r="H15" s="10">
        <v>23</v>
      </c>
      <c r="J15" s="9">
        <v>0</v>
      </c>
      <c r="L15" s="9">
        <v>0</v>
      </c>
      <c r="N15" s="9">
        <v>0</v>
      </c>
      <c r="P15" s="9">
        <v>2522904234</v>
      </c>
      <c r="R15" s="9">
        <v>0</v>
      </c>
      <c r="T15" s="9">
        <v>2522904234</v>
      </c>
    </row>
    <row r="16" spans="1:20" ht="21.75" customHeight="1" x14ac:dyDescent="0.2">
      <c r="A16" s="8" t="s">
        <v>134</v>
      </c>
      <c r="E16" s="8" t="s">
        <v>136</v>
      </c>
      <c r="H16" s="10">
        <v>23</v>
      </c>
      <c r="J16" s="9">
        <v>4705680633</v>
      </c>
      <c r="L16" s="9">
        <v>0</v>
      </c>
      <c r="N16" s="9">
        <v>4705680633</v>
      </c>
      <c r="P16" s="9">
        <v>17891172380</v>
      </c>
      <c r="R16" s="9">
        <v>0</v>
      </c>
      <c r="T16" s="9">
        <v>17891172380</v>
      </c>
    </row>
    <row r="17" spans="1:20" ht="21.75" customHeight="1" x14ac:dyDescent="0.2">
      <c r="A17" s="8" t="s">
        <v>131</v>
      </c>
      <c r="E17" s="8" t="s">
        <v>133</v>
      </c>
      <c r="H17" s="10">
        <v>23</v>
      </c>
      <c r="J17" s="9">
        <v>4916185451</v>
      </c>
      <c r="L17" s="9">
        <v>0</v>
      </c>
      <c r="N17" s="9">
        <v>4916185451</v>
      </c>
      <c r="P17" s="9">
        <v>21061825454</v>
      </c>
      <c r="R17" s="9">
        <v>0</v>
      </c>
      <c r="T17" s="9">
        <v>21061825454</v>
      </c>
    </row>
    <row r="18" spans="1:20" ht="21.75" customHeight="1" x14ac:dyDescent="0.2">
      <c r="A18" s="8" t="s">
        <v>116</v>
      </c>
      <c r="E18" s="8" t="s">
        <v>118</v>
      </c>
      <c r="H18" s="10">
        <v>23</v>
      </c>
      <c r="J18" s="9">
        <v>6362408198</v>
      </c>
      <c r="L18" s="9">
        <v>0</v>
      </c>
      <c r="N18" s="9">
        <v>6362408198</v>
      </c>
      <c r="P18" s="9">
        <v>24865737608</v>
      </c>
      <c r="R18" s="9">
        <v>0</v>
      </c>
      <c r="T18" s="9">
        <v>24865737608</v>
      </c>
    </row>
    <row r="19" spans="1:20" ht="21.75" customHeight="1" x14ac:dyDescent="0.2">
      <c r="A19" s="8" t="s">
        <v>128</v>
      </c>
      <c r="E19" s="8" t="s">
        <v>130</v>
      </c>
      <c r="H19" s="10">
        <v>20.5</v>
      </c>
      <c r="J19" s="9">
        <v>6049180784</v>
      </c>
      <c r="L19" s="9">
        <v>0</v>
      </c>
      <c r="N19" s="9">
        <v>6049180784</v>
      </c>
      <c r="P19" s="9">
        <v>26039091479</v>
      </c>
      <c r="R19" s="9">
        <v>0</v>
      </c>
      <c r="T19" s="9">
        <v>26039091479</v>
      </c>
    </row>
    <row r="20" spans="1:20" ht="21.75" customHeight="1" x14ac:dyDescent="0.2">
      <c r="A20" s="8" t="s">
        <v>119</v>
      </c>
      <c r="E20" s="8" t="s">
        <v>121</v>
      </c>
      <c r="H20" s="10">
        <v>18</v>
      </c>
      <c r="J20" s="9">
        <v>20570306725</v>
      </c>
      <c r="L20" s="9">
        <v>0</v>
      </c>
      <c r="N20" s="9">
        <v>20570306725</v>
      </c>
      <c r="P20" s="9">
        <v>80382360996</v>
      </c>
      <c r="R20" s="9">
        <v>0</v>
      </c>
      <c r="T20" s="9">
        <v>80382360996</v>
      </c>
    </row>
    <row r="21" spans="1:20" ht="21.75" customHeight="1" x14ac:dyDescent="0.2">
      <c r="A21" s="8" t="s">
        <v>125</v>
      </c>
      <c r="E21" s="8" t="s">
        <v>127</v>
      </c>
      <c r="H21" s="10">
        <v>18</v>
      </c>
      <c r="J21" s="9">
        <v>11549202194</v>
      </c>
      <c r="L21" s="9">
        <v>0</v>
      </c>
      <c r="N21" s="9">
        <v>11549202194</v>
      </c>
      <c r="P21" s="9">
        <v>49048342290</v>
      </c>
      <c r="R21" s="9">
        <v>0</v>
      </c>
      <c r="T21" s="9">
        <v>49048342290</v>
      </c>
    </row>
    <row r="22" spans="1:20" ht="21.75" customHeight="1" x14ac:dyDescent="0.2">
      <c r="A22" s="8" t="s">
        <v>103</v>
      </c>
      <c r="E22" s="8" t="s">
        <v>106</v>
      </c>
      <c r="H22" s="10">
        <v>19</v>
      </c>
      <c r="J22" s="9">
        <v>84886877319</v>
      </c>
      <c r="L22" s="9">
        <v>0</v>
      </c>
      <c r="N22" s="9">
        <v>84886877319</v>
      </c>
      <c r="P22" s="9">
        <v>334075135885</v>
      </c>
      <c r="R22" s="9">
        <v>0</v>
      </c>
      <c r="T22" s="9">
        <v>334075135885</v>
      </c>
    </row>
    <row r="23" spans="1:20" ht="21.75" customHeight="1" x14ac:dyDescent="0.2">
      <c r="A23" s="8" t="s">
        <v>122</v>
      </c>
      <c r="E23" s="8" t="s">
        <v>124</v>
      </c>
      <c r="H23" s="10">
        <v>18</v>
      </c>
      <c r="J23" s="9">
        <v>11110055347</v>
      </c>
      <c r="L23" s="9">
        <v>0</v>
      </c>
      <c r="N23" s="9">
        <v>11110055347</v>
      </c>
      <c r="P23" s="9">
        <v>42268041688</v>
      </c>
      <c r="R23" s="9">
        <v>0</v>
      </c>
      <c r="T23" s="9">
        <v>42268041688</v>
      </c>
    </row>
    <row r="24" spans="1:20" ht="21.75" customHeight="1" x14ac:dyDescent="0.2">
      <c r="A24" s="8" t="s">
        <v>110</v>
      </c>
      <c r="E24" s="8" t="s">
        <v>112</v>
      </c>
      <c r="H24" s="10">
        <v>19</v>
      </c>
      <c r="J24" s="9">
        <v>38466682297</v>
      </c>
      <c r="L24" s="9">
        <v>0</v>
      </c>
      <c r="N24" s="9">
        <v>38466682297</v>
      </c>
      <c r="P24" s="9">
        <v>146451631718</v>
      </c>
      <c r="R24" s="9">
        <v>0</v>
      </c>
      <c r="T24" s="9">
        <v>146451631718</v>
      </c>
    </row>
    <row r="25" spans="1:20" ht="21.75" customHeight="1" x14ac:dyDescent="0.2">
      <c r="A25" s="8" t="s">
        <v>201</v>
      </c>
      <c r="E25" s="8" t="s">
        <v>237</v>
      </c>
      <c r="H25" s="10">
        <v>19</v>
      </c>
      <c r="J25" s="9">
        <v>0</v>
      </c>
      <c r="L25" s="9">
        <v>0</v>
      </c>
      <c r="N25" s="9">
        <v>0</v>
      </c>
      <c r="P25" s="9">
        <v>171739358966</v>
      </c>
      <c r="R25" s="9">
        <v>0</v>
      </c>
      <c r="T25" s="9">
        <v>171739358966</v>
      </c>
    </row>
    <row r="26" spans="1:20" ht="21.75" customHeight="1" x14ac:dyDescent="0.2">
      <c r="A26" s="11" t="s">
        <v>204</v>
      </c>
      <c r="E26" s="8" t="s">
        <v>238</v>
      </c>
      <c r="H26" s="10">
        <v>20</v>
      </c>
      <c r="J26" s="13">
        <v>0</v>
      </c>
      <c r="L26" s="13">
        <v>0</v>
      </c>
      <c r="N26" s="13">
        <v>0</v>
      </c>
      <c r="P26" s="13">
        <v>2125334761</v>
      </c>
      <c r="R26" s="13">
        <v>0</v>
      </c>
      <c r="T26" s="13">
        <v>2125334761</v>
      </c>
    </row>
    <row r="27" spans="1:20" ht="21.75" customHeight="1" x14ac:dyDescent="0.2">
      <c r="A27" s="15" t="s">
        <v>72</v>
      </c>
      <c r="C27" s="9"/>
      <c r="E27" s="9"/>
      <c r="H27" s="9"/>
      <c r="J27" s="16">
        <v>404757919191</v>
      </c>
      <c r="L27" s="16">
        <v>0</v>
      </c>
      <c r="N27" s="16">
        <v>404757919191</v>
      </c>
      <c r="P27" s="16">
        <v>1855462555449</v>
      </c>
      <c r="R27" s="16">
        <v>0</v>
      </c>
      <c r="T27" s="16">
        <v>1855462555449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333C-ED5E-4F60-B02B-585B085466EE}">
  <sheetPr>
    <pageSetUpPr fitToPage="1"/>
  </sheetPr>
  <dimension ref="A1:N22"/>
  <sheetViews>
    <sheetView rightToLeft="1" view="pageBreakPreview" zoomScale="110" zoomScaleNormal="100" zoomScaleSheetLayoutView="110" workbookViewId="0">
      <selection activeCell="U10" sqref="U10:U11"/>
    </sheetView>
  </sheetViews>
  <sheetFormatPr defaultRowHeight="12.75" x14ac:dyDescent="0.2"/>
  <cols>
    <col min="1" max="1" width="38.5703125" style="25" bestFit="1" customWidth="1"/>
    <col min="2" max="2" width="1.28515625" style="25" customWidth="1"/>
    <col min="3" max="3" width="16.140625" style="25" bestFit="1" customWidth="1"/>
    <col min="4" max="4" width="1.28515625" style="25" customWidth="1"/>
    <col min="5" max="5" width="14.5703125" style="25" customWidth="1"/>
    <col min="6" max="6" width="1.28515625" style="25" customWidth="1"/>
    <col min="7" max="7" width="16" style="25" bestFit="1" customWidth="1"/>
    <col min="8" max="8" width="1.28515625" style="25" customWidth="1"/>
    <col min="9" max="9" width="17.85546875" style="25" bestFit="1" customWidth="1"/>
    <col min="10" max="10" width="1.28515625" style="25" customWidth="1"/>
    <col min="11" max="11" width="13.85546875" style="25" bestFit="1" customWidth="1"/>
    <col min="12" max="12" width="1.28515625" style="25" customWidth="1"/>
    <col min="13" max="13" width="19.28515625" style="25" bestFit="1" customWidth="1"/>
    <col min="14" max="14" width="0.28515625" style="25" customWidth="1"/>
    <col min="15" max="16384" width="9.140625" style="25"/>
  </cols>
  <sheetData>
    <row r="1" spans="1:13" ht="29.1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1.75" customHeight="1" x14ac:dyDescent="0.2">
      <c r="A2" s="88" t="s">
        <v>169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.7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14.45" customHeight="1" x14ac:dyDescent="0.2"/>
    <row r="5" spans="1:13" ht="14.45" customHeight="1" x14ac:dyDescent="0.2">
      <c r="A5" s="89" t="s">
        <v>239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14.45" customHeight="1" x14ac:dyDescent="0.2">
      <c r="A6" s="90" t="s">
        <v>172</v>
      </c>
      <c r="C6" s="90" t="s">
        <v>188</v>
      </c>
      <c r="D6" s="90"/>
      <c r="E6" s="90"/>
      <c r="F6" s="90"/>
      <c r="G6" s="90"/>
      <c r="I6" s="90" t="s">
        <v>189</v>
      </c>
      <c r="J6" s="90"/>
      <c r="K6" s="90"/>
      <c r="L6" s="90"/>
      <c r="M6" s="90"/>
    </row>
    <row r="7" spans="1:13" ht="29.1" customHeight="1" x14ac:dyDescent="0.2">
      <c r="A7" s="90"/>
      <c r="C7" s="57" t="s">
        <v>235</v>
      </c>
      <c r="D7" s="28"/>
      <c r="E7" s="57" t="s">
        <v>226</v>
      </c>
      <c r="F7" s="28"/>
      <c r="G7" s="57" t="s">
        <v>236</v>
      </c>
      <c r="I7" s="57" t="s">
        <v>235</v>
      </c>
      <c r="J7" s="28"/>
      <c r="K7" s="57" t="s">
        <v>226</v>
      </c>
      <c r="L7" s="28"/>
      <c r="M7" s="57" t="s">
        <v>236</v>
      </c>
    </row>
    <row r="8" spans="1:13" ht="21.75" customHeight="1" x14ac:dyDescent="0.2">
      <c r="A8" s="58" t="s">
        <v>248</v>
      </c>
      <c r="C8" s="58">
        <v>165330266030</v>
      </c>
      <c r="D8" s="59"/>
      <c r="E8" s="58">
        <v>291330201</v>
      </c>
      <c r="F8" s="60"/>
      <c r="G8" s="58">
        <v>165038935829</v>
      </c>
      <c r="H8" s="60"/>
      <c r="I8" s="58">
        <v>495299250628</v>
      </c>
      <c r="J8" s="60"/>
      <c r="K8" s="58">
        <v>975812240</v>
      </c>
      <c r="L8" s="60"/>
      <c r="M8" s="58">
        <v>494323438388</v>
      </c>
    </row>
    <row r="9" spans="1:13" ht="21.75" customHeight="1" x14ac:dyDescent="0.2">
      <c r="A9" s="61" t="s">
        <v>249</v>
      </c>
      <c r="C9" s="61">
        <v>115627568711</v>
      </c>
      <c r="D9" s="60"/>
      <c r="E9" s="61">
        <v>214954327</v>
      </c>
      <c r="F9" s="60"/>
      <c r="G9" s="61">
        <v>115412614384</v>
      </c>
      <c r="H9" s="60"/>
      <c r="I9" s="61">
        <v>392450983889</v>
      </c>
      <c r="J9" s="60"/>
      <c r="K9" s="61">
        <v>521038658</v>
      </c>
      <c r="L9" s="60"/>
      <c r="M9" s="61">
        <v>391929945231</v>
      </c>
    </row>
    <row r="10" spans="1:13" ht="21.75" customHeight="1" x14ac:dyDescent="0.2">
      <c r="A10" s="61" t="s">
        <v>250</v>
      </c>
      <c r="C10" s="61">
        <v>83082663292</v>
      </c>
      <c r="D10" s="60"/>
      <c r="E10" s="61">
        <v>1180680182</v>
      </c>
      <c r="F10" s="60"/>
      <c r="G10" s="61">
        <v>81901983110</v>
      </c>
      <c r="H10" s="60"/>
      <c r="I10" s="61">
        <v>279747495378</v>
      </c>
      <c r="J10" s="60"/>
      <c r="K10" s="61">
        <v>1180680182</v>
      </c>
      <c r="L10" s="60"/>
      <c r="M10" s="61">
        <v>278566815196</v>
      </c>
    </row>
    <row r="11" spans="1:13" ht="21.75" customHeight="1" x14ac:dyDescent="0.2">
      <c r="A11" s="61" t="s">
        <v>267</v>
      </c>
      <c r="C11" s="64">
        <v>9439</v>
      </c>
      <c r="D11" s="47"/>
      <c r="E11" s="64">
        <v>0</v>
      </c>
      <c r="F11" s="47"/>
      <c r="G11" s="64">
        <v>9439</v>
      </c>
      <c r="H11" s="47"/>
      <c r="I11" s="64">
        <v>466314</v>
      </c>
      <c r="J11" s="47"/>
      <c r="K11" s="64">
        <v>0</v>
      </c>
      <c r="L11" s="47"/>
      <c r="M11" s="64">
        <v>466314</v>
      </c>
    </row>
    <row r="12" spans="1:13" ht="21.75" customHeight="1" x14ac:dyDescent="0.2">
      <c r="A12" s="61" t="s">
        <v>268</v>
      </c>
      <c r="C12" s="61">
        <v>55889852976</v>
      </c>
      <c r="D12" s="60"/>
      <c r="E12" s="61">
        <v>-45566334</v>
      </c>
      <c r="F12" s="60"/>
      <c r="G12" s="61">
        <v>55935419310</v>
      </c>
      <c r="H12" s="60"/>
      <c r="I12" s="61">
        <v>138534190026</v>
      </c>
      <c r="J12" s="60"/>
      <c r="K12" s="61">
        <v>228785998</v>
      </c>
      <c r="L12" s="60"/>
      <c r="M12" s="61">
        <v>138305404028</v>
      </c>
    </row>
    <row r="13" spans="1:13" ht="21.75" customHeight="1" x14ac:dyDescent="0.2">
      <c r="A13" s="61" t="s">
        <v>252</v>
      </c>
      <c r="C13" s="61">
        <v>1126173</v>
      </c>
      <c r="D13" s="60"/>
      <c r="E13" s="61">
        <v>0</v>
      </c>
      <c r="F13" s="60"/>
      <c r="G13" s="61">
        <v>1126173</v>
      </c>
      <c r="H13" s="60"/>
      <c r="I13" s="61">
        <v>4597448</v>
      </c>
      <c r="J13" s="60"/>
      <c r="K13" s="61">
        <v>0</v>
      </c>
      <c r="L13" s="60"/>
      <c r="M13" s="61">
        <v>4597448</v>
      </c>
    </row>
    <row r="14" spans="1:13" ht="21.75" customHeight="1" x14ac:dyDescent="0.2">
      <c r="A14" s="61" t="s">
        <v>266</v>
      </c>
      <c r="C14" s="61">
        <v>3291879</v>
      </c>
      <c r="D14" s="60"/>
      <c r="E14" s="61">
        <v>0</v>
      </c>
      <c r="F14" s="60"/>
      <c r="G14" s="61">
        <v>3291879</v>
      </c>
      <c r="H14" s="60"/>
      <c r="I14" s="61">
        <v>4325147</v>
      </c>
      <c r="J14" s="60"/>
      <c r="K14" s="61">
        <v>0</v>
      </c>
      <c r="L14" s="60"/>
      <c r="M14" s="61">
        <v>4325147</v>
      </c>
    </row>
    <row r="15" spans="1:13" ht="21.75" customHeight="1" x14ac:dyDescent="0.2">
      <c r="A15" s="61" t="s">
        <v>255</v>
      </c>
      <c r="C15" s="61">
        <v>4426206</v>
      </c>
      <c r="D15" s="60"/>
      <c r="E15" s="61">
        <v>0</v>
      </c>
      <c r="F15" s="60"/>
      <c r="G15" s="61">
        <v>4426206</v>
      </c>
      <c r="H15" s="60"/>
      <c r="I15" s="61">
        <v>12142496</v>
      </c>
      <c r="J15" s="60"/>
      <c r="K15" s="61">
        <v>0</v>
      </c>
      <c r="L15" s="60"/>
      <c r="M15" s="61">
        <v>12142496</v>
      </c>
    </row>
    <row r="16" spans="1:13" ht="21.75" customHeight="1" x14ac:dyDescent="0.2">
      <c r="A16" s="61" t="s">
        <v>258</v>
      </c>
      <c r="C16" s="61">
        <v>405120</v>
      </c>
      <c r="D16" s="60"/>
      <c r="E16" s="61">
        <v>0</v>
      </c>
      <c r="F16" s="60"/>
      <c r="G16" s="61">
        <v>405120</v>
      </c>
      <c r="H16" s="60"/>
      <c r="I16" s="61">
        <v>1038702</v>
      </c>
      <c r="J16" s="60"/>
      <c r="K16" s="61">
        <v>0</v>
      </c>
      <c r="L16" s="60"/>
      <c r="M16" s="61">
        <v>1038702</v>
      </c>
    </row>
    <row r="17" spans="1:14" ht="21.75" customHeight="1" x14ac:dyDescent="0.2">
      <c r="A17" s="61" t="s">
        <v>259</v>
      </c>
      <c r="C17" s="61">
        <v>6164406156</v>
      </c>
      <c r="D17" s="60"/>
      <c r="E17" s="61">
        <v>6448792</v>
      </c>
      <c r="F17" s="60"/>
      <c r="G17" s="61">
        <v>6157957364</v>
      </c>
      <c r="H17" s="60"/>
      <c r="I17" s="61">
        <v>42739956558</v>
      </c>
      <c r="J17" s="60"/>
      <c r="K17" s="61">
        <v>40842348</v>
      </c>
      <c r="L17" s="60"/>
      <c r="M17" s="61">
        <v>42699114210</v>
      </c>
      <c r="N17" s="25">
        <v>0</v>
      </c>
    </row>
    <row r="18" spans="1:14" ht="21.75" customHeight="1" x14ac:dyDescent="0.2">
      <c r="A18" s="61" t="s">
        <v>257</v>
      </c>
      <c r="C18" s="61">
        <v>564972338</v>
      </c>
      <c r="D18" s="60"/>
      <c r="E18" s="61">
        <v>513319</v>
      </c>
      <c r="F18" s="60"/>
      <c r="G18" s="61">
        <v>564459019</v>
      </c>
      <c r="H18" s="60"/>
      <c r="I18" s="61">
        <v>565339799</v>
      </c>
      <c r="J18" s="60"/>
      <c r="K18" s="61">
        <v>513319</v>
      </c>
      <c r="L18" s="60"/>
      <c r="M18" s="61">
        <v>564826480</v>
      </c>
    </row>
    <row r="19" spans="1:14" ht="21.75" customHeight="1" x14ac:dyDescent="0.2">
      <c r="A19" s="61" t="s">
        <v>254</v>
      </c>
      <c r="C19" s="61">
        <v>29633607157</v>
      </c>
      <c r="D19" s="60"/>
      <c r="E19" s="61">
        <v>-45550672</v>
      </c>
      <c r="F19" s="60"/>
      <c r="G19" s="61">
        <v>29679157829</v>
      </c>
      <c r="H19" s="60"/>
      <c r="I19" s="61">
        <v>115007073270</v>
      </c>
      <c r="J19" s="60"/>
      <c r="K19" s="61">
        <v>150181623</v>
      </c>
      <c r="L19" s="60"/>
      <c r="M19" s="61">
        <v>114856891647</v>
      </c>
    </row>
    <row r="20" spans="1:14" ht="21.75" customHeight="1" thickBot="1" x14ac:dyDescent="0.25">
      <c r="A20" s="36" t="s">
        <v>72</v>
      </c>
      <c r="C20" s="62">
        <f>SUM(C8:C19)</f>
        <v>456302595477</v>
      </c>
      <c r="D20" s="60"/>
      <c r="E20" s="62">
        <f>SUM(E8:E19)</f>
        <v>1602809815</v>
      </c>
      <c r="F20" s="60"/>
      <c r="G20" s="62">
        <f>SUM(G8:G19)</f>
        <v>454699785662</v>
      </c>
      <c r="H20" s="60"/>
      <c r="I20" s="62">
        <f>SUM(I8:I19)</f>
        <v>1464366859655</v>
      </c>
      <c r="J20" s="60"/>
      <c r="K20" s="62">
        <f>SUM(K8:K19)</f>
        <v>3097854368</v>
      </c>
      <c r="L20" s="60"/>
      <c r="M20" s="63">
        <f>SUM(M8:M19)</f>
        <v>1461269005287</v>
      </c>
    </row>
    <row r="21" spans="1:14" ht="13.5" thickTop="1" x14ac:dyDescent="0.2"/>
    <row r="22" spans="1:14" x14ac:dyDescent="0.2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8"/>
  <sheetViews>
    <sheetView rightToLeft="1" view="pageBreakPreview" zoomScale="110" zoomScaleNormal="100" zoomScaleSheetLayoutView="110" workbookViewId="0">
      <selection activeCell="K26" sqref="K26"/>
    </sheetView>
  </sheetViews>
  <sheetFormatPr defaultRowHeight="12.75" x14ac:dyDescent="0.2"/>
  <cols>
    <col min="1" max="1" width="28.5703125" bestFit="1" customWidth="1"/>
    <col min="2" max="2" width="1.28515625" customWidth="1"/>
    <col min="3" max="3" width="9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22.5703125" bestFit="1" customWidth="1"/>
    <col min="10" max="10" width="1.28515625" customWidth="1"/>
    <col min="11" max="11" width="11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8" ht="21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4.45" customHeight="1" x14ac:dyDescent="0.2"/>
    <row r="5" spans="1:18" ht="14.45" customHeight="1" x14ac:dyDescent="0.2">
      <c r="A5" s="78" t="s">
        <v>240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4.45" customHeight="1" x14ac:dyDescent="0.2">
      <c r="A6" s="79" t="s">
        <v>172</v>
      </c>
      <c r="C6" s="79" t="s">
        <v>188</v>
      </c>
      <c r="D6" s="79"/>
      <c r="E6" s="79"/>
      <c r="F6" s="79"/>
      <c r="G6" s="79"/>
      <c r="H6" s="79"/>
      <c r="I6" s="79"/>
      <c r="K6" s="79" t="s">
        <v>189</v>
      </c>
      <c r="L6" s="79"/>
      <c r="M6" s="79"/>
      <c r="N6" s="79"/>
      <c r="O6" s="79"/>
      <c r="P6" s="79"/>
      <c r="Q6" s="79"/>
      <c r="R6" s="79"/>
    </row>
    <row r="7" spans="1:18" ht="39" customHeight="1" x14ac:dyDescent="0.2">
      <c r="A7" s="79"/>
      <c r="C7" s="19" t="s">
        <v>13</v>
      </c>
      <c r="D7" s="3"/>
      <c r="E7" s="19" t="s">
        <v>241</v>
      </c>
      <c r="F7" s="3"/>
      <c r="G7" s="19" t="s">
        <v>242</v>
      </c>
      <c r="H7" s="3"/>
      <c r="I7" s="19" t="s">
        <v>243</v>
      </c>
      <c r="K7" s="19" t="s">
        <v>13</v>
      </c>
      <c r="L7" s="3"/>
      <c r="M7" s="19" t="s">
        <v>241</v>
      </c>
      <c r="N7" s="3"/>
      <c r="O7" s="19" t="s">
        <v>242</v>
      </c>
      <c r="P7" s="3"/>
      <c r="Q7" s="101" t="s">
        <v>243</v>
      </c>
      <c r="R7" s="101"/>
    </row>
    <row r="8" spans="1:18" ht="21.75" customHeight="1" x14ac:dyDescent="0.2">
      <c r="A8" s="5" t="s">
        <v>91</v>
      </c>
      <c r="C8" s="6">
        <v>49750</v>
      </c>
      <c r="E8" s="6">
        <v>24540793774</v>
      </c>
      <c r="G8" s="6">
        <v>17872028690</v>
      </c>
      <c r="I8" s="6">
        <v>6668765084</v>
      </c>
      <c r="K8" s="6">
        <v>49750</v>
      </c>
      <c r="M8" s="6">
        <v>24540793774</v>
      </c>
      <c r="O8" s="6">
        <v>17872028690</v>
      </c>
      <c r="Q8" s="82">
        <v>6668765084</v>
      </c>
      <c r="R8" s="82"/>
    </row>
    <row r="9" spans="1:18" ht="21.75" customHeight="1" x14ac:dyDescent="0.2">
      <c r="A9" s="8" t="s">
        <v>89</v>
      </c>
      <c r="C9" s="9">
        <v>19000</v>
      </c>
      <c r="E9" s="9">
        <v>24263920643</v>
      </c>
      <c r="G9" s="9">
        <v>25043292171</v>
      </c>
      <c r="I9" s="9">
        <v>-779371528</v>
      </c>
      <c r="K9" s="9">
        <v>19000</v>
      </c>
      <c r="M9" s="9">
        <v>24263920643</v>
      </c>
      <c r="O9" s="9">
        <v>25043292171</v>
      </c>
      <c r="Q9" s="84">
        <v>-779371528</v>
      </c>
      <c r="R9" s="84"/>
    </row>
    <row r="10" spans="1:18" ht="21.75" customHeight="1" x14ac:dyDescent="0.2">
      <c r="A10" s="8" t="s">
        <v>87</v>
      </c>
      <c r="C10" s="9">
        <v>1150000</v>
      </c>
      <c r="E10" s="9">
        <v>148615664358</v>
      </c>
      <c r="G10" s="9">
        <v>155522822217</v>
      </c>
      <c r="I10" s="9">
        <v>-6907157859</v>
      </c>
      <c r="K10" s="9">
        <v>1150000</v>
      </c>
      <c r="M10" s="9">
        <v>148615664358</v>
      </c>
      <c r="O10" s="9">
        <v>155522822217</v>
      </c>
      <c r="Q10" s="84">
        <v>-6907157859</v>
      </c>
      <c r="R10" s="84"/>
    </row>
    <row r="11" spans="1:18" ht="21.75" customHeight="1" x14ac:dyDescent="0.2">
      <c r="A11" s="8" t="s">
        <v>88</v>
      </c>
      <c r="C11" s="9">
        <v>1700000</v>
      </c>
      <c r="E11" s="9">
        <v>98663039134</v>
      </c>
      <c r="G11" s="9">
        <v>106564637230</v>
      </c>
      <c r="I11" s="9">
        <v>-7901598096</v>
      </c>
      <c r="K11" s="9">
        <v>1700000</v>
      </c>
      <c r="M11" s="9">
        <v>98663039134</v>
      </c>
      <c r="O11" s="9">
        <v>106564637230</v>
      </c>
      <c r="Q11" s="84">
        <v>-7901598096</v>
      </c>
      <c r="R11" s="84"/>
    </row>
    <row r="12" spans="1:18" ht="21.75" customHeight="1" x14ac:dyDescent="0.2">
      <c r="A12" s="8" t="s">
        <v>71</v>
      </c>
      <c r="C12" s="9">
        <v>0</v>
      </c>
      <c r="E12" s="9">
        <v>0</v>
      </c>
      <c r="G12" s="9">
        <v>0</v>
      </c>
      <c r="I12" s="9">
        <v>0</v>
      </c>
      <c r="K12" s="9">
        <v>257000</v>
      </c>
      <c r="M12" s="9">
        <v>4796542373</v>
      </c>
      <c r="O12" s="9">
        <v>4854051559</v>
      </c>
      <c r="Q12" s="84">
        <v>-57509186</v>
      </c>
      <c r="R12" s="84"/>
    </row>
    <row r="13" spans="1:18" ht="21.75" customHeight="1" x14ac:dyDescent="0.2">
      <c r="A13" s="8" t="s">
        <v>23</v>
      </c>
      <c r="C13" s="9">
        <v>0</v>
      </c>
      <c r="E13" s="9">
        <v>0</v>
      </c>
      <c r="G13" s="9">
        <v>0</v>
      </c>
      <c r="I13" s="9">
        <v>0</v>
      </c>
      <c r="K13" s="9">
        <v>5365972</v>
      </c>
      <c r="M13" s="9">
        <v>11781288884</v>
      </c>
      <c r="O13" s="9">
        <v>12053254346</v>
      </c>
      <c r="Q13" s="84">
        <v>-271965462</v>
      </c>
      <c r="R13" s="84"/>
    </row>
    <row r="14" spans="1:18" ht="21.75" customHeight="1" x14ac:dyDescent="0.2">
      <c r="A14" s="8" t="s">
        <v>201</v>
      </c>
      <c r="C14" s="9">
        <v>0</v>
      </c>
      <c r="E14" s="9">
        <v>0</v>
      </c>
      <c r="G14" s="9">
        <v>0</v>
      </c>
      <c r="I14" s="9">
        <v>0</v>
      </c>
      <c r="K14" s="9">
        <v>2418200</v>
      </c>
      <c r="M14" s="9">
        <v>2418200000000</v>
      </c>
      <c r="O14" s="9">
        <v>2240924722483</v>
      </c>
      <c r="Q14" s="84">
        <v>177275277517</v>
      </c>
      <c r="R14" s="84"/>
    </row>
    <row r="15" spans="1:18" ht="21.75" customHeight="1" x14ac:dyDescent="0.2">
      <c r="A15" s="8" t="s">
        <v>202</v>
      </c>
      <c r="C15" s="9">
        <v>0</v>
      </c>
      <c r="E15" s="9">
        <v>0</v>
      </c>
      <c r="G15" s="9">
        <v>0</v>
      </c>
      <c r="I15" s="9">
        <v>0</v>
      </c>
      <c r="K15" s="9">
        <v>160000</v>
      </c>
      <c r="M15" s="9">
        <v>160000000000</v>
      </c>
      <c r="O15" s="9">
        <v>158393826500</v>
      </c>
      <c r="Q15" s="84">
        <v>1606173500</v>
      </c>
      <c r="R15" s="84"/>
    </row>
    <row r="16" spans="1:18" ht="21.75" customHeight="1" x14ac:dyDescent="0.2">
      <c r="A16" s="8" t="s">
        <v>203</v>
      </c>
      <c r="C16" s="9">
        <v>0</v>
      </c>
      <c r="E16" s="9">
        <v>0</v>
      </c>
      <c r="G16" s="9">
        <v>0</v>
      </c>
      <c r="I16" s="9">
        <v>0</v>
      </c>
      <c r="K16" s="9">
        <v>82000</v>
      </c>
      <c r="M16" s="9">
        <v>82000000000</v>
      </c>
      <c r="O16" s="9">
        <v>80749028828</v>
      </c>
      <c r="Q16" s="84">
        <v>1250971172</v>
      </c>
      <c r="R16" s="84"/>
    </row>
    <row r="17" spans="1:18" ht="21.75" customHeight="1" x14ac:dyDescent="0.2">
      <c r="A17" s="11" t="s">
        <v>204</v>
      </c>
      <c r="C17" s="9">
        <v>0</v>
      </c>
      <c r="E17" s="13">
        <v>0</v>
      </c>
      <c r="G17" s="13">
        <v>0</v>
      </c>
      <c r="I17" s="13">
        <v>0</v>
      </c>
      <c r="K17" s="9">
        <v>49000</v>
      </c>
      <c r="M17" s="13">
        <v>49000000000</v>
      </c>
      <c r="O17" s="13">
        <v>44076020625</v>
      </c>
      <c r="Q17" s="91">
        <v>4923979375</v>
      </c>
      <c r="R17" s="91"/>
    </row>
    <row r="18" spans="1:18" ht="21.75" customHeight="1" x14ac:dyDescent="0.2">
      <c r="A18" s="15" t="s">
        <v>72</v>
      </c>
      <c r="C18" s="9"/>
      <c r="E18" s="16">
        <v>296083417909</v>
      </c>
      <c r="G18" s="16">
        <v>305002780308</v>
      </c>
      <c r="I18" s="16">
        <v>-8919362399</v>
      </c>
      <c r="K18" s="9"/>
      <c r="M18" s="16">
        <v>3021861249166</v>
      </c>
      <c r="O18" s="16">
        <v>2846053684649</v>
      </c>
      <c r="Q18" s="102">
        <v>175807564517</v>
      </c>
      <c r="R18" s="102"/>
    </row>
  </sheetData>
  <mergeCells count="19">
    <mergeCell ref="Q18:R18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7"/>
  <sheetViews>
    <sheetView rightToLeft="1" view="pageBreakPreview" zoomScaleNormal="100" zoomScaleSheetLayoutView="100" workbookViewId="0">
      <selection activeCell="E93" sqref="E93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1.8554687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18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8" ht="21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4.45" customHeight="1" x14ac:dyDescent="0.2"/>
    <row r="5" spans="1:18" ht="14.45" customHeight="1" x14ac:dyDescent="0.2">
      <c r="A5" s="78" t="s">
        <v>244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14.45" customHeight="1" x14ac:dyDescent="0.2">
      <c r="A6" s="79" t="s">
        <v>172</v>
      </c>
      <c r="C6" s="79" t="s">
        <v>188</v>
      </c>
      <c r="D6" s="79"/>
      <c r="E6" s="79"/>
      <c r="F6" s="79"/>
      <c r="G6" s="79"/>
      <c r="H6" s="79"/>
      <c r="I6" s="79"/>
      <c r="K6" s="79" t="s">
        <v>189</v>
      </c>
      <c r="L6" s="79"/>
      <c r="M6" s="79"/>
      <c r="N6" s="79"/>
      <c r="O6" s="79"/>
      <c r="P6" s="79"/>
      <c r="Q6" s="79"/>
      <c r="R6" s="79"/>
    </row>
    <row r="7" spans="1:18" ht="44.25" customHeight="1" x14ac:dyDescent="0.2">
      <c r="A7" s="79"/>
      <c r="C7" s="19" t="s">
        <v>13</v>
      </c>
      <c r="D7" s="3"/>
      <c r="E7" s="19" t="s">
        <v>15</v>
      </c>
      <c r="F7" s="3"/>
      <c r="G7" s="19" t="s">
        <v>242</v>
      </c>
      <c r="H7" s="3"/>
      <c r="I7" s="19" t="s">
        <v>245</v>
      </c>
      <c r="K7" s="19" t="s">
        <v>13</v>
      </c>
      <c r="L7" s="3"/>
      <c r="M7" s="19" t="s">
        <v>15</v>
      </c>
      <c r="N7" s="3"/>
      <c r="O7" s="19" t="s">
        <v>242</v>
      </c>
      <c r="P7" s="3"/>
      <c r="Q7" s="101" t="s">
        <v>245</v>
      </c>
      <c r="R7" s="101"/>
    </row>
    <row r="8" spans="1:18" ht="21.75" customHeight="1" x14ac:dyDescent="0.2">
      <c r="A8" s="5" t="s">
        <v>57</v>
      </c>
      <c r="C8" s="6">
        <v>10000</v>
      </c>
      <c r="E8" s="6">
        <v>6122305</v>
      </c>
      <c r="G8" s="6">
        <v>6122305</v>
      </c>
      <c r="I8" s="6">
        <v>0</v>
      </c>
      <c r="K8" s="6">
        <v>10000</v>
      </c>
      <c r="M8" s="6">
        <v>6122305</v>
      </c>
      <c r="O8" s="6">
        <v>6122305</v>
      </c>
      <c r="Q8" s="82">
        <v>0</v>
      </c>
      <c r="R8" s="82"/>
    </row>
    <row r="9" spans="1:18" ht="21.75" customHeight="1" x14ac:dyDescent="0.2">
      <c r="A9" s="8" t="s">
        <v>37</v>
      </c>
      <c r="C9" s="9">
        <v>1478215</v>
      </c>
      <c r="E9" s="9">
        <v>13094020029</v>
      </c>
      <c r="G9" s="9">
        <v>13094020029</v>
      </c>
      <c r="I9" s="9">
        <v>0</v>
      </c>
      <c r="K9" s="9">
        <v>1478215</v>
      </c>
      <c r="M9" s="9">
        <v>13094020029</v>
      </c>
      <c r="O9" s="9">
        <v>4371081755</v>
      </c>
      <c r="Q9" s="84">
        <v>8722938274</v>
      </c>
      <c r="R9" s="84"/>
    </row>
    <row r="10" spans="1:18" ht="21.75" customHeight="1" x14ac:dyDescent="0.2">
      <c r="A10" s="8" t="s">
        <v>87</v>
      </c>
      <c r="C10" s="9">
        <v>285000</v>
      </c>
      <c r="E10" s="9">
        <v>35557769412</v>
      </c>
      <c r="G10" s="9">
        <v>30766991619</v>
      </c>
      <c r="I10" s="9">
        <v>4790777793</v>
      </c>
      <c r="K10" s="9">
        <v>285000</v>
      </c>
      <c r="M10" s="9">
        <v>35557769412</v>
      </c>
      <c r="O10" s="9">
        <v>38542612666</v>
      </c>
      <c r="Q10" s="84">
        <v>-2984843253</v>
      </c>
      <c r="R10" s="84"/>
    </row>
    <row r="11" spans="1:18" ht="21.75" customHeight="1" x14ac:dyDescent="0.2">
      <c r="A11" s="8" t="s">
        <v>55</v>
      </c>
      <c r="C11" s="9">
        <v>10000</v>
      </c>
      <c r="E11" s="9">
        <v>6281069</v>
      </c>
      <c r="G11" s="9">
        <v>6281069</v>
      </c>
      <c r="I11" s="9">
        <v>0</v>
      </c>
      <c r="K11" s="9">
        <v>10000</v>
      </c>
      <c r="M11" s="9">
        <v>6281069</v>
      </c>
      <c r="O11" s="9">
        <v>6281069</v>
      </c>
      <c r="Q11" s="84">
        <v>0</v>
      </c>
      <c r="R11" s="84"/>
    </row>
    <row r="12" spans="1:18" ht="21.75" customHeight="1" x14ac:dyDescent="0.2">
      <c r="A12" s="8" t="s">
        <v>45</v>
      </c>
      <c r="C12" s="9">
        <v>29700000</v>
      </c>
      <c r="E12" s="9">
        <v>48095723808</v>
      </c>
      <c r="G12" s="9">
        <v>48095723808</v>
      </c>
      <c r="I12" s="9">
        <v>0</v>
      </c>
      <c r="K12" s="9">
        <v>29700000</v>
      </c>
      <c r="M12" s="9">
        <v>48095723808</v>
      </c>
      <c r="O12" s="9">
        <v>48140872025</v>
      </c>
      <c r="Q12" s="84">
        <v>-45148217</v>
      </c>
      <c r="R12" s="84"/>
    </row>
    <row r="13" spans="1:18" ht="21.75" customHeight="1" x14ac:dyDescent="0.2">
      <c r="A13" s="8" t="s">
        <v>32</v>
      </c>
      <c r="C13" s="9">
        <v>1000000</v>
      </c>
      <c r="E13" s="9">
        <v>60240711700</v>
      </c>
      <c r="G13" s="9">
        <v>60240711700</v>
      </c>
      <c r="I13" s="9">
        <v>0</v>
      </c>
      <c r="K13" s="9">
        <v>1000000</v>
      </c>
      <c r="M13" s="9">
        <v>60240711700</v>
      </c>
      <c r="O13" s="9">
        <v>60149434878</v>
      </c>
      <c r="Q13" s="84">
        <v>91276821</v>
      </c>
      <c r="R13" s="84"/>
    </row>
    <row r="14" spans="1:18" ht="21.75" customHeight="1" x14ac:dyDescent="0.2">
      <c r="A14" s="8" t="s">
        <v>59</v>
      </c>
      <c r="C14" s="9">
        <v>10000</v>
      </c>
      <c r="E14" s="9">
        <v>13217036</v>
      </c>
      <c r="G14" s="9">
        <v>13217036</v>
      </c>
      <c r="I14" s="9">
        <v>0</v>
      </c>
      <c r="K14" s="9">
        <v>10000</v>
      </c>
      <c r="M14" s="9">
        <v>13217036</v>
      </c>
      <c r="O14" s="9">
        <v>13217036</v>
      </c>
      <c r="Q14" s="84">
        <v>0</v>
      </c>
      <c r="R14" s="84"/>
    </row>
    <row r="15" spans="1:18" ht="21.75" customHeight="1" x14ac:dyDescent="0.2">
      <c r="A15" s="8" t="s">
        <v>26</v>
      </c>
      <c r="C15" s="9">
        <v>8000000</v>
      </c>
      <c r="E15" s="9">
        <v>55011448800</v>
      </c>
      <c r="G15" s="9">
        <v>55011448800</v>
      </c>
      <c r="I15" s="9">
        <v>0</v>
      </c>
      <c r="K15" s="9">
        <v>8000000</v>
      </c>
      <c r="M15" s="9">
        <v>55011448800</v>
      </c>
      <c r="O15" s="9">
        <v>56049625847</v>
      </c>
      <c r="Q15" s="84">
        <v>-1038177047</v>
      </c>
      <c r="R15" s="84"/>
    </row>
    <row r="16" spans="1:18" ht="21.75" customHeight="1" x14ac:dyDescent="0.2">
      <c r="A16" s="8" t="s">
        <v>60</v>
      </c>
      <c r="C16" s="9">
        <v>10000</v>
      </c>
      <c r="E16" s="9">
        <v>4296529</v>
      </c>
      <c r="G16" s="9">
        <v>4296529</v>
      </c>
      <c r="I16" s="9">
        <v>0</v>
      </c>
      <c r="K16" s="9">
        <v>10000</v>
      </c>
      <c r="M16" s="9">
        <v>4296529</v>
      </c>
      <c r="O16" s="9">
        <v>4296529</v>
      </c>
      <c r="Q16" s="84">
        <v>0</v>
      </c>
      <c r="R16" s="84"/>
    </row>
    <row r="17" spans="1:18" ht="21.75" customHeight="1" x14ac:dyDescent="0.2">
      <c r="A17" s="8" t="s">
        <v>23</v>
      </c>
      <c r="C17" s="9">
        <v>19373830</v>
      </c>
      <c r="E17" s="9">
        <v>35929787379</v>
      </c>
      <c r="G17" s="9">
        <v>35929787379</v>
      </c>
      <c r="I17" s="9">
        <v>0</v>
      </c>
      <c r="K17" s="9">
        <v>19373830</v>
      </c>
      <c r="M17" s="9">
        <v>35929787379</v>
      </c>
      <c r="O17" s="9">
        <v>38050031449</v>
      </c>
      <c r="Q17" s="84">
        <v>-2120244069</v>
      </c>
      <c r="R17" s="84"/>
    </row>
    <row r="18" spans="1:18" ht="21.75" customHeight="1" x14ac:dyDescent="0.2">
      <c r="A18" s="8" t="s">
        <v>38</v>
      </c>
      <c r="C18" s="9">
        <v>1216959</v>
      </c>
      <c r="E18" s="9">
        <v>12443822400</v>
      </c>
      <c r="G18" s="9">
        <v>12443822400</v>
      </c>
      <c r="I18" s="9">
        <v>0</v>
      </c>
      <c r="K18" s="9">
        <v>1216959</v>
      </c>
      <c r="M18" s="9">
        <v>12443822400</v>
      </c>
      <c r="O18" s="9">
        <v>15008622562</v>
      </c>
      <c r="Q18" s="84">
        <v>-2564800161</v>
      </c>
      <c r="R18" s="84"/>
    </row>
    <row r="19" spans="1:18" ht="21.75" customHeight="1" x14ac:dyDescent="0.2">
      <c r="A19" s="8" t="s">
        <v>42</v>
      </c>
      <c r="C19" s="9">
        <v>10000</v>
      </c>
      <c r="E19" s="9">
        <v>4276683</v>
      </c>
      <c r="G19" s="9">
        <v>4276683</v>
      </c>
      <c r="I19" s="9">
        <v>0</v>
      </c>
      <c r="K19" s="9">
        <v>10000</v>
      </c>
      <c r="M19" s="9">
        <v>4276683</v>
      </c>
      <c r="O19" s="9">
        <v>4276683</v>
      </c>
      <c r="Q19" s="84">
        <v>0</v>
      </c>
      <c r="R19" s="84"/>
    </row>
    <row r="20" spans="1:18" ht="21.75" customHeight="1" x14ac:dyDescent="0.2">
      <c r="A20" s="8" t="s">
        <v>67</v>
      </c>
      <c r="C20" s="9">
        <v>750000</v>
      </c>
      <c r="E20" s="9">
        <v>7278300450</v>
      </c>
      <c r="G20" s="9">
        <v>7278300450</v>
      </c>
      <c r="I20" s="9">
        <v>0</v>
      </c>
      <c r="K20" s="9">
        <v>750000</v>
      </c>
      <c r="M20" s="9">
        <v>7278300450</v>
      </c>
      <c r="O20" s="9">
        <v>7282709425</v>
      </c>
      <c r="Q20" s="84">
        <v>-4408975</v>
      </c>
      <c r="R20" s="84"/>
    </row>
    <row r="21" spans="1:18" ht="21.75" customHeight="1" x14ac:dyDescent="0.2">
      <c r="A21" s="8" t="s">
        <v>85</v>
      </c>
      <c r="C21" s="9">
        <v>2500000</v>
      </c>
      <c r="E21" s="9">
        <v>42449640750</v>
      </c>
      <c r="G21" s="9">
        <v>42449640750</v>
      </c>
      <c r="I21" s="9">
        <v>0</v>
      </c>
      <c r="K21" s="9">
        <v>2500000</v>
      </c>
      <c r="M21" s="9">
        <v>42449640750</v>
      </c>
      <c r="O21" s="9">
        <v>42215965158</v>
      </c>
      <c r="Q21" s="84">
        <v>233675592</v>
      </c>
      <c r="R21" s="84"/>
    </row>
    <row r="22" spans="1:18" ht="21.75" customHeight="1" x14ac:dyDescent="0.2">
      <c r="A22" s="8" t="s">
        <v>93</v>
      </c>
      <c r="C22" s="9">
        <v>6018326</v>
      </c>
      <c r="E22" s="9">
        <v>95342120683</v>
      </c>
      <c r="G22" s="9">
        <v>99998640828</v>
      </c>
      <c r="I22" s="9">
        <v>-4656520144</v>
      </c>
      <c r="K22" s="9">
        <v>6018326</v>
      </c>
      <c r="M22" s="9">
        <v>95342120683</v>
      </c>
      <c r="O22" s="9">
        <v>99998640828</v>
      </c>
      <c r="Q22" s="84">
        <v>-4656520144</v>
      </c>
      <c r="R22" s="84"/>
    </row>
    <row r="23" spans="1:18" ht="21.75" customHeight="1" x14ac:dyDescent="0.2">
      <c r="A23" s="8" t="s">
        <v>35</v>
      </c>
      <c r="C23" s="9">
        <v>1747</v>
      </c>
      <c r="E23" s="9">
        <v>6946117</v>
      </c>
      <c r="G23" s="9">
        <v>6946117</v>
      </c>
      <c r="I23" s="9">
        <v>0</v>
      </c>
      <c r="K23" s="9">
        <v>1747</v>
      </c>
      <c r="M23" s="9">
        <v>6946117</v>
      </c>
      <c r="O23" s="9">
        <v>6907818</v>
      </c>
      <c r="Q23" s="84">
        <v>38299</v>
      </c>
      <c r="R23" s="84"/>
    </row>
    <row r="24" spans="1:18" ht="21.75" customHeight="1" x14ac:dyDescent="0.2">
      <c r="A24" s="8" t="s">
        <v>20</v>
      </c>
      <c r="C24" s="9">
        <v>80055229</v>
      </c>
      <c r="E24" s="9">
        <v>69030233407</v>
      </c>
      <c r="G24" s="9">
        <v>69030233407</v>
      </c>
      <c r="I24" s="9">
        <v>0</v>
      </c>
      <c r="K24" s="9">
        <v>80055229</v>
      </c>
      <c r="M24" s="9">
        <v>69030233407</v>
      </c>
      <c r="O24" s="9">
        <v>69414694569</v>
      </c>
      <c r="Q24" s="84">
        <v>-384461161</v>
      </c>
      <c r="R24" s="84"/>
    </row>
    <row r="25" spans="1:18" ht="21.75" customHeight="1" x14ac:dyDescent="0.2">
      <c r="A25" s="8" t="s">
        <v>27</v>
      </c>
      <c r="C25" s="9">
        <v>19109034</v>
      </c>
      <c r="E25" s="9">
        <v>58343985231</v>
      </c>
      <c r="G25" s="9">
        <v>58343985231</v>
      </c>
      <c r="I25" s="9">
        <v>0</v>
      </c>
      <c r="K25" s="9">
        <v>19109034</v>
      </c>
      <c r="M25" s="9">
        <v>58343985231</v>
      </c>
      <c r="O25" s="9">
        <v>59098726776</v>
      </c>
      <c r="Q25" s="84">
        <v>-754741544</v>
      </c>
      <c r="R25" s="84"/>
    </row>
    <row r="26" spans="1:18" ht="21.75" customHeight="1" x14ac:dyDescent="0.2">
      <c r="A26" s="8" t="s">
        <v>63</v>
      </c>
      <c r="C26" s="9">
        <v>10000</v>
      </c>
      <c r="E26" s="9">
        <v>12641519</v>
      </c>
      <c r="G26" s="9">
        <v>12641519</v>
      </c>
      <c r="I26" s="9">
        <v>0</v>
      </c>
      <c r="K26" s="9">
        <v>10000</v>
      </c>
      <c r="M26" s="9">
        <v>12641519</v>
      </c>
      <c r="O26" s="9">
        <v>12641519</v>
      </c>
      <c r="Q26" s="84">
        <v>0</v>
      </c>
      <c r="R26" s="84"/>
    </row>
    <row r="27" spans="1:18" ht="21.75" customHeight="1" x14ac:dyDescent="0.2">
      <c r="A27" s="8" t="s">
        <v>65</v>
      </c>
      <c r="C27" s="9">
        <v>20376796</v>
      </c>
      <c r="E27" s="9">
        <v>40681198134</v>
      </c>
      <c r="G27" s="9">
        <v>40681198134</v>
      </c>
      <c r="I27" s="9">
        <v>0</v>
      </c>
      <c r="K27" s="9">
        <v>20376796</v>
      </c>
      <c r="M27" s="9">
        <v>40681198134</v>
      </c>
      <c r="O27" s="9">
        <v>40428009376</v>
      </c>
      <c r="Q27" s="84">
        <v>253188758</v>
      </c>
      <c r="R27" s="84"/>
    </row>
    <row r="28" spans="1:18" ht="21.75" customHeight="1" x14ac:dyDescent="0.2">
      <c r="A28" s="8" t="s">
        <v>61</v>
      </c>
      <c r="C28" s="9">
        <v>10000</v>
      </c>
      <c r="E28" s="9">
        <v>5090345</v>
      </c>
      <c r="G28" s="9">
        <v>5090345</v>
      </c>
      <c r="I28" s="9">
        <v>0</v>
      </c>
      <c r="K28" s="9">
        <v>10000</v>
      </c>
      <c r="M28" s="9">
        <v>5090345</v>
      </c>
      <c r="O28" s="9">
        <v>5090345</v>
      </c>
      <c r="Q28" s="84">
        <v>0</v>
      </c>
      <c r="R28" s="84"/>
    </row>
    <row r="29" spans="1:18" ht="21.75" customHeight="1" x14ac:dyDescent="0.2">
      <c r="A29" s="8" t="s">
        <v>52</v>
      </c>
      <c r="C29" s="9">
        <v>10000</v>
      </c>
      <c r="E29" s="9">
        <v>12304148</v>
      </c>
      <c r="G29" s="9">
        <v>12304148</v>
      </c>
      <c r="I29" s="9">
        <v>0</v>
      </c>
      <c r="K29" s="9">
        <v>10000</v>
      </c>
      <c r="M29" s="9">
        <v>12304148</v>
      </c>
      <c r="O29" s="9">
        <v>12304148</v>
      </c>
      <c r="Q29" s="84">
        <v>0</v>
      </c>
      <c r="R29" s="84"/>
    </row>
    <row r="30" spans="1:18" ht="21.75" customHeight="1" x14ac:dyDescent="0.2">
      <c r="A30" s="8" t="s">
        <v>53</v>
      </c>
      <c r="C30" s="9">
        <v>10000</v>
      </c>
      <c r="E30" s="9">
        <v>21919244</v>
      </c>
      <c r="G30" s="9">
        <v>21919244</v>
      </c>
      <c r="I30" s="9">
        <v>0</v>
      </c>
      <c r="K30" s="9">
        <v>10000</v>
      </c>
      <c r="M30" s="9">
        <v>21919244</v>
      </c>
      <c r="O30" s="9">
        <v>21919244</v>
      </c>
      <c r="Q30" s="84">
        <v>0</v>
      </c>
      <c r="R30" s="84"/>
    </row>
    <row r="31" spans="1:18" ht="21.75" customHeight="1" x14ac:dyDescent="0.2">
      <c r="A31" s="8" t="s">
        <v>39</v>
      </c>
      <c r="C31" s="9">
        <v>1500000</v>
      </c>
      <c r="E31" s="9">
        <v>28175506650</v>
      </c>
      <c r="G31" s="9">
        <v>28175506650</v>
      </c>
      <c r="I31" s="9">
        <v>0</v>
      </c>
      <c r="K31" s="9">
        <v>1500000</v>
      </c>
      <c r="M31" s="9">
        <v>28175506650</v>
      </c>
      <c r="O31" s="9">
        <v>28772398122</v>
      </c>
      <c r="Q31" s="84">
        <v>-596891472</v>
      </c>
      <c r="R31" s="84"/>
    </row>
    <row r="32" spans="1:18" ht="21.75" customHeight="1" x14ac:dyDescent="0.2">
      <c r="A32" s="8" t="s">
        <v>34</v>
      </c>
      <c r="C32" s="9">
        <v>83535415</v>
      </c>
      <c r="E32" s="9">
        <v>146797634334</v>
      </c>
      <c r="G32" s="9">
        <v>146797634334</v>
      </c>
      <c r="I32" s="9">
        <v>0</v>
      </c>
      <c r="K32" s="9">
        <v>83535415</v>
      </c>
      <c r="M32" s="9">
        <v>146797634334</v>
      </c>
      <c r="O32" s="9">
        <v>141397406953</v>
      </c>
      <c r="Q32" s="84">
        <v>5400227381</v>
      </c>
      <c r="R32" s="84"/>
    </row>
    <row r="33" spans="1:18" ht="21.75" customHeight="1" x14ac:dyDescent="0.2">
      <c r="A33" s="8" t="s">
        <v>50</v>
      </c>
      <c r="C33" s="9">
        <v>10000</v>
      </c>
      <c r="E33" s="9">
        <v>12701056</v>
      </c>
      <c r="G33" s="9">
        <v>12701056</v>
      </c>
      <c r="I33" s="9">
        <v>0</v>
      </c>
      <c r="K33" s="9">
        <v>10000</v>
      </c>
      <c r="M33" s="9">
        <v>12701056</v>
      </c>
      <c r="O33" s="9">
        <v>12701056</v>
      </c>
      <c r="Q33" s="84">
        <v>0</v>
      </c>
      <c r="R33" s="84"/>
    </row>
    <row r="34" spans="1:18" ht="21.75" customHeight="1" x14ac:dyDescent="0.2">
      <c r="A34" s="8" t="s">
        <v>92</v>
      </c>
      <c r="C34" s="9">
        <v>24633181</v>
      </c>
      <c r="E34" s="9">
        <v>241405173800</v>
      </c>
      <c r="G34" s="9">
        <v>249999993002</v>
      </c>
      <c r="I34" s="9">
        <v>-8594819202</v>
      </c>
      <c r="K34" s="9">
        <v>24633181</v>
      </c>
      <c r="M34" s="9">
        <v>241405173800</v>
      </c>
      <c r="O34" s="9">
        <v>249999993002</v>
      </c>
      <c r="Q34" s="84">
        <v>-8594819202</v>
      </c>
      <c r="R34" s="84"/>
    </row>
    <row r="35" spans="1:18" ht="21.75" customHeight="1" x14ac:dyDescent="0.2">
      <c r="A35" s="8" t="s">
        <v>51</v>
      </c>
      <c r="C35" s="9">
        <v>10000</v>
      </c>
      <c r="E35" s="9">
        <v>7233648</v>
      </c>
      <c r="G35" s="9">
        <v>7233648</v>
      </c>
      <c r="I35" s="9">
        <v>0</v>
      </c>
      <c r="K35" s="9">
        <v>10000</v>
      </c>
      <c r="M35" s="9">
        <v>7233648</v>
      </c>
      <c r="O35" s="9">
        <v>7233648</v>
      </c>
      <c r="Q35" s="84">
        <v>0</v>
      </c>
      <c r="R35" s="84"/>
    </row>
    <row r="36" spans="1:18" ht="21.75" customHeight="1" x14ac:dyDescent="0.2">
      <c r="A36" s="8" t="s">
        <v>36</v>
      </c>
      <c r="C36" s="9">
        <v>23389916</v>
      </c>
      <c r="E36" s="9">
        <v>14552113192</v>
      </c>
      <c r="G36" s="9">
        <v>14552113192</v>
      </c>
      <c r="I36" s="9">
        <v>0</v>
      </c>
      <c r="K36" s="9">
        <v>23389916</v>
      </c>
      <c r="M36" s="9">
        <v>14552113192</v>
      </c>
      <c r="O36" s="9">
        <v>70266284784</v>
      </c>
      <c r="Q36" s="84">
        <v>-55714171591</v>
      </c>
      <c r="R36" s="84"/>
    </row>
    <row r="37" spans="1:18" ht="21.75" customHeight="1" x14ac:dyDescent="0.2">
      <c r="A37" s="8" t="s">
        <v>66</v>
      </c>
      <c r="C37" s="9">
        <v>16859824</v>
      </c>
      <c r="E37" s="9">
        <v>97198380826</v>
      </c>
      <c r="G37" s="9">
        <v>97198380826</v>
      </c>
      <c r="I37" s="9">
        <v>0</v>
      </c>
      <c r="K37" s="9">
        <v>16859824</v>
      </c>
      <c r="M37" s="9">
        <v>97198380826</v>
      </c>
      <c r="O37" s="9">
        <v>96763705988</v>
      </c>
      <c r="Q37" s="84">
        <v>434674838</v>
      </c>
      <c r="R37" s="84"/>
    </row>
    <row r="38" spans="1:18" ht="21.75" customHeight="1" x14ac:dyDescent="0.2">
      <c r="A38" s="8" t="s">
        <v>21</v>
      </c>
      <c r="C38" s="9">
        <v>67939560</v>
      </c>
      <c r="E38" s="9">
        <v>206018367286</v>
      </c>
      <c r="G38" s="9">
        <v>206018367286</v>
      </c>
      <c r="I38" s="9">
        <v>0</v>
      </c>
      <c r="K38" s="9">
        <v>67939560</v>
      </c>
      <c r="M38" s="9">
        <v>206018367286</v>
      </c>
      <c r="O38" s="9">
        <v>206983623609</v>
      </c>
      <c r="Q38" s="84">
        <v>-965256322</v>
      </c>
      <c r="R38" s="84"/>
    </row>
    <row r="39" spans="1:18" ht="21.75" customHeight="1" x14ac:dyDescent="0.2">
      <c r="A39" s="8" t="s">
        <v>22</v>
      </c>
      <c r="C39" s="9">
        <v>166631</v>
      </c>
      <c r="E39" s="9">
        <v>11830287526</v>
      </c>
      <c r="G39" s="9">
        <v>11830287526</v>
      </c>
      <c r="I39" s="9">
        <v>0</v>
      </c>
      <c r="K39" s="9">
        <v>166631</v>
      </c>
      <c r="M39" s="9">
        <v>11830287526</v>
      </c>
      <c r="O39" s="9">
        <v>11808773130</v>
      </c>
      <c r="Q39" s="84">
        <v>21514396</v>
      </c>
      <c r="R39" s="84"/>
    </row>
    <row r="40" spans="1:18" ht="21.75" customHeight="1" x14ac:dyDescent="0.2">
      <c r="A40" s="8" t="s">
        <v>41</v>
      </c>
      <c r="C40" s="9">
        <v>10000</v>
      </c>
      <c r="E40" s="9">
        <v>9625019</v>
      </c>
      <c r="G40" s="9">
        <v>9625019</v>
      </c>
      <c r="I40" s="9">
        <v>0</v>
      </c>
      <c r="K40" s="9">
        <v>10000</v>
      </c>
      <c r="M40" s="9">
        <v>9625019</v>
      </c>
      <c r="O40" s="9">
        <v>9625019</v>
      </c>
      <c r="Q40" s="84">
        <v>0</v>
      </c>
      <c r="R40" s="84"/>
    </row>
    <row r="41" spans="1:18" ht="21.75" customHeight="1" x14ac:dyDescent="0.2">
      <c r="A41" s="8" t="s">
        <v>24</v>
      </c>
      <c r="C41" s="9">
        <v>62980612</v>
      </c>
      <c r="E41" s="9">
        <v>131674377328</v>
      </c>
      <c r="G41" s="9">
        <v>131674377328</v>
      </c>
      <c r="I41" s="9">
        <v>0</v>
      </c>
      <c r="K41" s="9">
        <v>62980612</v>
      </c>
      <c r="M41" s="9">
        <v>131674377328</v>
      </c>
      <c r="O41" s="9">
        <v>132358634539</v>
      </c>
      <c r="Q41" s="84">
        <v>-684257210</v>
      </c>
      <c r="R41" s="84"/>
    </row>
    <row r="42" spans="1:18" ht="21.75" customHeight="1" x14ac:dyDescent="0.2">
      <c r="A42" s="8" t="s">
        <v>40</v>
      </c>
      <c r="C42" s="9">
        <v>10000</v>
      </c>
      <c r="E42" s="9">
        <v>7193957</v>
      </c>
      <c r="G42" s="9">
        <v>7193957</v>
      </c>
      <c r="I42" s="9">
        <v>0</v>
      </c>
      <c r="K42" s="9">
        <v>10000</v>
      </c>
      <c r="M42" s="9">
        <v>7193957</v>
      </c>
      <c r="O42" s="9">
        <v>7193957</v>
      </c>
      <c r="Q42" s="84">
        <v>0</v>
      </c>
      <c r="R42" s="84"/>
    </row>
    <row r="43" spans="1:18" ht="21.75" customHeight="1" x14ac:dyDescent="0.2">
      <c r="A43" s="8" t="s">
        <v>46</v>
      </c>
      <c r="C43" s="9">
        <v>4403851</v>
      </c>
      <c r="E43" s="9">
        <v>43379096243</v>
      </c>
      <c r="G43" s="9">
        <v>43379096243</v>
      </c>
      <c r="I43" s="9">
        <v>0</v>
      </c>
      <c r="K43" s="9">
        <v>4403851</v>
      </c>
      <c r="M43" s="9">
        <v>43379096243</v>
      </c>
      <c r="O43" s="9">
        <v>51903029651</v>
      </c>
      <c r="Q43" s="84">
        <v>-8523933407</v>
      </c>
      <c r="R43" s="84"/>
    </row>
    <row r="44" spans="1:18" ht="21.75" customHeight="1" x14ac:dyDescent="0.2">
      <c r="A44" s="8" t="s">
        <v>71</v>
      </c>
      <c r="C44" s="9">
        <v>258000</v>
      </c>
      <c r="E44" s="9">
        <v>4011608692</v>
      </c>
      <c r="G44" s="9">
        <v>4011608692</v>
      </c>
      <c r="I44" s="9">
        <v>0</v>
      </c>
      <c r="K44" s="9">
        <v>258000</v>
      </c>
      <c r="M44" s="9">
        <v>4011608692</v>
      </c>
      <c r="O44" s="9">
        <v>4025561415</v>
      </c>
      <c r="Q44" s="84">
        <v>-13952722</v>
      </c>
      <c r="R44" s="84"/>
    </row>
    <row r="45" spans="1:18" ht="21.75" customHeight="1" x14ac:dyDescent="0.2">
      <c r="A45" s="8" t="s">
        <v>56</v>
      </c>
      <c r="C45" s="9">
        <v>10000</v>
      </c>
      <c r="E45" s="9">
        <v>14080311</v>
      </c>
      <c r="G45" s="9">
        <v>14080311</v>
      </c>
      <c r="I45" s="9">
        <v>0</v>
      </c>
      <c r="K45" s="9">
        <v>10000</v>
      </c>
      <c r="M45" s="9">
        <v>14080311</v>
      </c>
      <c r="O45" s="9">
        <v>14080311</v>
      </c>
      <c r="Q45" s="84">
        <v>0</v>
      </c>
      <c r="R45" s="84"/>
    </row>
    <row r="46" spans="1:18" ht="21.75" customHeight="1" x14ac:dyDescent="0.2">
      <c r="A46" s="8" t="s">
        <v>28</v>
      </c>
      <c r="C46" s="9">
        <v>980000</v>
      </c>
      <c r="E46" s="9">
        <v>51207879436</v>
      </c>
      <c r="G46" s="9">
        <v>51207879436</v>
      </c>
      <c r="I46" s="9">
        <v>0</v>
      </c>
      <c r="K46" s="9">
        <v>980000</v>
      </c>
      <c r="M46" s="9">
        <v>51207879436</v>
      </c>
      <c r="O46" s="9">
        <v>51536400238</v>
      </c>
      <c r="Q46" s="84">
        <v>-328520802</v>
      </c>
      <c r="R46" s="84"/>
    </row>
    <row r="47" spans="1:18" ht="21.75" customHeight="1" x14ac:dyDescent="0.2">
      <c r="A47" s="8" t="s">
        <v>43</v>
      </c>
      <c r="C47" s="9">
        <v>10000</v>
      </c>
      <c r="E47" s="9">
        <v>4286606</v>
      </c>
      <c r="G47" s="9">
        <v>4286606</v>
      </c>
      <c r="I47" s="9">
        <v>0</v>
      </c>
      <c r="K47" s="9">
        <v>10000</v>
      </c>
      <c r="M47" s="9">
        <v>4286606</v>
      </c>
      <c r="O47" s="9">
        <v>4286606</v>
      </c>
      <c r="Q47" s="84">
        <v>0</v>
      </c>
      <c r="R47" s="84"/>
    </row>
    <row r="48" spans="1:18" ht="21.75" customHeight="1" x14ac:dyDescent="0.2">
      <c r="A48" s="8" t="s">
        <v>44</v>
      </c>
      <c r="C48" s="9">
        <v>10000</v>
      </c>
      <c r="E48" s="9">
        <v>11212651</v>
      </c>
      <c r="G48" s="9">
        <v>11212651</v>
      </c>
      <c r="I48" s="9">
        <v>0</v>
      </c>
      <c r="K48" s="9">
        <v>10000</v>
      </c>
      <c r="M48" s="9">
        <v>11212651</v>
      </c>
      <c r="O48" s="9">
        <v>11212651</v>
      </c>
      <c r="Q48" s="84">
        <v>0</v>
      </c>
      <c r="R48" s="84"/>
    </row>
    <row r="49" spans="1:18" ht="21.75" customHeight="1" x14ac:dyDescent="0.2">
      <c r="A49" s="8" t="s">
        <v>25</v>
      </c>
      <c r="C49" s="9">
        <v>4300000</v>
      </c>
      <c r="E49" s="9">
        <v>26155244930</v>
      </c>
      <c r="G49" s="9">
        <v>26155244930</v>
      </c>
      <c r="I49" s="9">
        <v>0</v>
      </c>
      <c r="K49" s="9">
        <v>4300000</v>
      </c>
      <c r="M49" s="9">
        <v>26155244930</v>
      </c>
      <c r="O49" s="9">
        <v>26479604834</v>
      </c>
      <c r="Q49" s="84">
        <v>-324359904</v>
      </c>
      <c r="R49" s="84"/>
    </row>
    <row r="50" spans="1:18" ht="21.75" customHeight="1" x14ac:dyDescent="0.2">
      <c r="A50" s="8" t="s">
        <v>69</v>
      </c>
      <c r="C50" s="9">
        <v>4959535</v>
      </c>
      <c r="E50" s="9">
        <v>12199649332</v>
      </c>
      <c r="G50" s="9">
        <v>12199649332</v>
      </c>
      <c r="I50" s="9">
        <v>0</v>
      </c>
      <c r="K50" s="9">
        <v>4959535</v>
      </c>
      <c r="M50" s="9">
        <v>12199649332</v>
      </c>
      <c r="O50" s="9">
        <v>12262142298</v>
      </c>
      <c r="Q50" s="84">
        <v>-62492965</v>
      </c>
      <c r="R50" s="84"/>
    </row>
    <row r="51" spans="1:18" ht="21.75" customHeight="1" x14ac:dyDescent="0.2">
      <c r="A51" s="8" t="s">
        <v>83</v>
      </c>
      <c r="C51" s="9">
        <v>17636000</v>
      </c>
      <c r="E51" s="9">
        <v>170681208000</v>
      </c>
      <c r="G51" s="9">
        <v>170363740000</v>
      </c>
      <c r="I51" s="9">
        <v>317468000</v>
      </c>
      <c r="K51" s="9">
        <v>17636000</v>
      </c>
      <c r="M51" s="9">
        <v>170681208000</v>
      </c>
      <c r="O51" s="9">
        <v>180369526319</v>
      </c>
      <c r="Q51" s="84">
        <v>-9688318319</v>
      </c>
      <c r="R51" s="84"/>
    </row>
    <row r="52" spans="1:18" ht="21.75" customHeight="1" x14ac:dyDescent="0.2">
      <c r="A52" s="8" t="s">
        <v>70</v>
      </c>
      <c r="C52" s="9">
        <v>38525000</v>
      </c>
      <c r="E52" s="9">
        <v>523330391957</v>
      </c>
      <c r="G52" s="9">
        <v>523330391957</v>
      </c>
      <c r="I52" s="9">
        <v>0</v>
      </c>
      <c r="K52" s="9">
        <v>38525000</v>
      </c>
      <c r="M52" s="9">
        <v>523330391957</v>
      </c>
      <c r="O52" s="9">
        <v>520699555943</v>
      </c>
      <c r="Q52" s="84">
        <v>2630836014</v>
      </c>
      <c r="R52" s="84"/>
    </row>
    <row r="53" spans="1:18" ht="21.75" customHeight="1" x14ac:dyDescent="0.2">
      <c r="A53" s="8" t="s">
        <v>84</v>
      </c>
      <c r="C53" s="9">
        <v>115000</v>
      </c>
      <c r="E53" s="9">
        <v>29563896285</v>
      </c>
      <c r="G53" s="9">
        <v>29563896285</v>
      </c>
      <c r="I53" s="9">
        <v>0</v>
      </c>
      <c r="K53" s="9">
        <v>115000</v>
      </c>
      <c r="M53" s="9">
        <v>29563896285</v>
      </c>
      <c r="O53" s="9">
        <v>29493342526</v>
      </c>
      <c r="Q53" s="84">
        <v>70553759</v>
      </c>
      <c r="R53" s="84"/>
    </row>
    <row r="54" spans="1:18" ht="21.75" customHeight="1" x14ac:dyDescent="0.2">
      <c r="A54" s="8" t="s">
        <v>86</v>
      </c>
      <c r="C54" s="9">
        <v>5181000</v>
      </c>
      <c r="E54" s="9">
        <v>88737659877</v>
      </c>
      <c r="G54" s="9">
        <v>88737659877</v>
      </c>
      <c r="I54" s="9">
        <v>0</v>
      </c>
      <c r="K54" s="9">
        <v>5181000</v>
      </c>
      <c r="M54" s="9">
        <v>88737659877</v>
      </c>
      <c r="O54" s="9">
        <v>89124324176</v>
      </c>
      <c r="Q54" s="84">
        <v>-386664298</v>
      </c>
      <c r="R54" s="84"/>
    </row>
    <row r="55" spans="1:18" ht="21.75" customHeight="1" x14ac:dyDescent="0.2">
      <c r="A55" s="8" t="s">
        <v>62</v>
      </c>
      <c r="C55" s="9">
        <v>10000</v>
      </c>
      <c r="E55" s="9">
        <v>4276683</v>
      </c>
      <c r="G55" s="9">
        <v>4276683</v>
      </c>
      <c r="I55" s="9">
        <v>0</v>
      </c>
      <c r="K55" s="9">
        <v>10000</v>
      </c>
      <c r="M55" s="9">
        <v>4276683</v>
      </c>
      <c r="O55" s="9">
        <v>4276683</v>
      </c>
      <c r="Q55" s="84">
        <v>0</v>
      </c>
      <c r="R55" s="84"/>
    </row>
    <row r="56" spans="1:18" ht="21.75" customHeight="1" x14ac:dyDescent="0.2">
      <c r="A56" s="8" t="s">
        <v>58</v>
      </c>
      <c r="C56" s="9">
        <v>10000</v>
      </c>
      <c r="E56" s="9">
        <v>10220381</v>
      </c>
      <c r="G56" s="9">
        <v>10220381</v>
      </c>
      <c r="I56" s="9">
        <v>0</v>
      </c>
      <c r="K56" s="9">
        <v>10000</v>
      </c>
      <c r="M56" s="9">
        <v>10220381</v>
      </c>
      <c r="O56" s="9">
        <v>10220381</v>
      </c>
      <c r="Q56" s="84">
        <v>0</v>
      </c>
      <c r="R56" s="84"/>
    </row>
    <row r="57" spans="1:18" ht="21.75" customHeight="1" x14ac:dyDescent="0.2">
      <c r="A57" s="8" t="s">
        <v>54</v>
      </c>
      <c r="C57" s="9">
        <v>10000</v>
      </c>
      <c r="E57" s="9">
        <v>13584176</v>
      </c>
      <c r="G57" s="9">
        <v>13584176</v>
      </c>
      <c r="I57" s="9">
        <v>0</v>
      </c>
      <c r="K57" s="9">
        <v>10000</v>
      </c>
      <c r="M57" s="9">
        <v>13584176</v>
      </c>
      <c r="O57" s="9">
        <v>13584176</v>
      </c>
      <c r="Q57" s="84">
        <v>0</v>
      </c>
      <c r="R57" s="84"/>
    </row>
    <row r="58" spans="1:18" ht="21.75" customHeight="1" x14ac:dyDescent="0.2">
      <c r="A58" s="8" t="s">
        <v>31</v>
      </c>
      <c r="C58" s="9">
        <v>3720858</v>
      </c>
      <c r="E58" s="9">
        <v>38803926518</v>
      </c>
      <c r="G58" s="9">
        <v>38803926518</v>
      </c>
      <c r="I58" s="9">
        <v>0</v>
      </c>
      <c r="K58" s="9">
        <v>3720858</v>
      </c>
      <c r="M58" s="9">
        <v>38803926518</v>
      </c>
      <c r="O58" s="9">
        <v>38829349238</v>
      </c>
      <c r="Q58" s="84">
        <v>-25422719</v>
      </c>
      <c r="R58" s="84"/>
    </row>
    <row r="59" spans="1:18" ht="21.75" customHeight="1" x14ac:dyDescent="0.2">
      <c r="A59" s="8" t="s">
        <v>90</v>
      </c>
      <c r="C59" s="9">
        <v>8873100</v>
      </c>
      <c r="E59" s="9">
        <v>117608011492</v>
      </c>
      <c r="G59" s="9">
        <v>117608011492</v>
      </c>
      <c r="I59" s="9">
        <v>0</v>
      </c>
      <c r="K59" s="9">
        <v>8873100</v>
      </c>
      <c r="M59" s="9">
        <v>117608011492</v>
      </c>
      <c r="O59" s="9">
        <v>116735133964</v>
      </c>
      <c r="Q59" s="84">
        <v>872877528</v>
      </c>
      <c r="R59" s="84"/>
    </row>
    <row r="60" spans="1:18" ht="21.75" customHeight="1" x14ac:dyDescent="0.2">
      <c r="A60" s="8" t="s">
        <v>30</v>
      </c>
      <c r="C60" s="9">
        <v>2491443</v>
      </c>
      <c r="E60" s="9">
        <v>32286724941</v>
      </c>
      <c r="G60" s="9">
        <v>32286724941</v>
      </c>
      <c r="I60" s="9">
        <v>0</v>
      </c>
      <c r="K60" s="9">
        <v>2491443</v>
      </c>
      <c r="M60" s="9">
        <v>32286724941</v>
      </c>
      <c r="O60" s="9">
        <v>32741378174</v>
      </c>
      <c r="Q60" s="84">
        <v>-454653232</v>
      </c>
      <c r="R60" s="84"/>
    </row>
    <row r="61" spans="1:18" ht="21.75" customHeight="1" x14ac:dyDescent="0.2">
      <c r="A61" s="8" t="s">
        <v>88</v>
      </c>
      <c r="C61" s="9">
        <v>1375000</v>
      </c>
      <c r="E61" s="9">
        <v>79821848700</v>
      </c>
      <c r="G61" s="9">
        <v>82594014830</v>
      </c>
      <c r="I61" s="9">
        <v>-2772166129</v>
      </c>
      <c r="K61" s="9">
        <v>1375000</v>
      </c>
      <c r="M61" s="9">
        <v>79821848700</v>
      </c>
      <c r="O61" s="9">
        <v>86191986150</v>
      </c>
      <c r="Q61" s="84">
        <v>-6370137449</v>
      </c>
      <c r="R61" s="84"/>
    </row>
    <row r="62" spans="1:18" ht="21.75" customHeight="1" x14ac:dyDescent="0.2">
      <c r="A62" s="8" t="s">
        <v>33</v>
      </c>
      <c r="C62" s="9">
        <v>3109557</v>
      </c>
      <c r="E62" s="9">
        <v>18019437526</v>
      </c>
      <c r="G62" s="9">
        <v>18019437526</v>
      </c>
      <c r="I62" s="9">
        <v>0</v>
      </c>
      <c r="K62" s="9">
        <v>3109557</v>
      </c>
      <c r="M62" s="9">
        <v>18019437526</v>
      </c>
      <c r="O62" s="9">
        <v>18321511522</v>
      </c>
      <c r="Q62" s="84">
        <v>-302073995</v>
      </c>
      <c r="R62" s="84"/>
    </row>
    <row r="63" spans="1:18" ht="21.75" customHeight="1" x14ac:dyDescent="0.2">
      <c r="A63" s="8" t="s">
        <v>49</v>
      </c>
      <c r="C63" s="9">
        <v>10000</v>
      </c>
      <c r="E63" s="9">
        <v>4256838</v>
      </c>
      <c r="G63" s="9">
        <v>4256838</v>
      </c>
      <c r="I63" s="9">
        <v>0</v>
      </c>
      <c r="K63" s="9">
        <v>10000</v>
      </c>
      <c r="M63" s="9">
        <v>4256838</v>
      </c>
      <c r="O63" s="9">
        <v>4256838</v>
      </c>
      <c r="Q63" s="84">
        <v>0</v>
      </c>
      <c r="R63" s="84"/>
    </row>
    <row r="64" spans="1:18" ht="21.75" customHeight="1" x14ac:dyDescent="0.2">
      <c r="A64" s="8" t="s">
        <v>29</v>
      </c>
      <c r="C64" s="9">
        <v>705704</v>
      </c>
      <c r="E64" s="9">
        <v>24081559948</v>
      </c>
      <c r="G64" s="9">
        <v>24081559948</v>
      </c>
      <c r="I64" s="9">
        <v>0</v>
      </c>
      <c r="K64" s="9">
        <v>705704</v>
      </c>
      <c r="M64" s="9">
        <v>24081559948</v>
      </c>
      <c r="O64" s="9">
        <v>24489305025</v>
      </c>
      <c r="Q64" s="84">
        <v>-407745076</v>
      </c>
      <c r="R64" s="84"/>
    </row>
    <row r="65" spans="1:18" ht="21.75" customHeight="1" x14ac:dyDescent="0.2">
      <c r="A65" s="8" t="s">
        <v>47</v>
      </c>
      <c r="C65" s="9">
        <v>4400000</v>
      </c>
      <c r="E65" s="9">
        <v>59246457160</v>
      </c>
      <c r="G65" s="9">
        <v>59246457160</v>
      </c>
      <c r="I65" s="9">
        <v>0</v>
      </c>
      <c r="K65" s="9">
        <v>4400000</v>
      </c>
      <c r="M65" s="9">
        <v>59246457160</v>
      </c>
      <c r="O65" s="9">
        <v>65698105350</v>
      </c>
      <c r="Q65" s="84">
        <v>-6451648190</v>
      </c>
      <c r="R65" s="84"/>
    </row>
    <row r="66" spans="1:18" ht="21.75" customHeight="1" x14ac:dyDescent="0.2">
      <c r="A66" s="8" t="s">
        <v>19</v>
      </c>
      <c r="C66" s="9">
        <v>1675000</v>
      </c>
      <c r="E66" s="9">
        <v>6831034747</v>
      </c>
      <c r="G66" s="9">
        <v>6831034747</v>
      </c>
      <c r="I66" s="9">
        <v>0</v>
      </c>
      <c r="K66" s="9">
        <v>1675000</v>
      </c>
      <c r="M66" s="9">
        <v>6831034747</v>
      </c>
      <c r="O66" s="9">
        <v>6888838195</v>
      </c>
      <c r="Q66" s="84">
        <v>-57803447</v>
      </c>
      <c r="R66" s="84"/>
    </row>
    <row r="67" spans="1:18" ht="21.75" customHeight="1" x14ac:dyDescent="0.2">
      <c r="A67" s="8" t="s">
        <v>48</v>
      </c>
      <c r="C67" s="9">
        <v>10000</v>
      </c>
      <c r="E67" s="9">
        <v>4256838</v>
      </c>
      <c r="G67" s="9">
        <v>4256838</v>
      </c>
      <c r="I67" s="9">
        <v>0</v>
      </c>
      <c r="K67" s="9">
        <v>10000</v>
      </c>
      <c r="M67" s="9">
        <v>4256838</v>
      </c>
      <c r="O67" s="9">
        <v>4256838</v>
      </c>
      <c r="Q67" s="84">
        <v>0</v>
      </c>
      <c r="R67" s="84"/>
    </row>
    <row r="68" spans="1:18" ht="21.75" customHeight="1" x14ac:dyDescent="0.2">
      <c r="A68" s="8" t="s">
        <v>68</v>
      </c>
      <c r="C68" s="9">
        <v>54575949</v>
      </c>
      <c r="E68" s="9">
        <v>191109737430</v>
      </c>
      <c r="G68" s="9">
        <v>191109737430</v>
      </c>
      <c r="I68" s="9">
        <v>0</v>
      </c>
      <c r="K68" s="9">
        <v>54575949</v>
      </c>
      <c r="M68" s="9">
        <v>191109737430</v>
      </c>
      <c r="O68" s="9">
        <v>192152151837</v>
      </c>
      <c r="Q68" s="84">
        <v>-1042414406</v>
      </c>
      <c r="R68" s="84"/>
    </row>
    <row r="69" spans="1:18" ht="21.75" customHeight="1" x14ac:dyDescent="0.2">
      <c r="A69" s="8" t="s">
        <v>64</v>
      </c>
      <c r="C69" s="9">
        <v>22728</v>
      </c>
      <c r="E69" s="9">
        <v>76519996</v>
      </c>
      <c r="G69" s="9">
        <v>76519996</v>
      </c>
      <c r="I69" s="9">
        <v>0</v>
      </c>
      <c r="K69" s="9">
        <v>22728</v>
      </c>
      <c r="M69" s="9">
        <v>76519996</v>
      </c>
      <c r="O69" s="9">
        <v>76381039</v>
      </c>
      <c r="Q69" s="84">
        <v>138957</v>
      </c>
      <c r="R69" s="84"/>
    </row>
    <row r="70" spans="1:18" ht="21.75" customHeight="1" x14ac:dyDescent="0.2">
      <c r="A70" s="8" t="s">
        <v>110</v>
      </c>
      <c r="C70" s="9">
        <v>1358000</v>
      </c>
      <c r="E70" s="9">
        <v>1221535428750</v>
      </c>
      <c r="G70" s="9">
        <v>1221535428750</v>
      </c>
      <c r="I70" s="9">
        <v>0</v>
      </c>
      <c r="K70" s="9">
        <v>1358000</v>
      </c>
      <c r="M70" s="9">
        <v>1221535428750</v>
      </c>
      <c r="O70" s="9">
        <v>1221535428750</v>
      </c>
      <c r="Q70" s="84">
        <v>0</v>
      </c>
      <c r="R70" s="84"/>
    </row>
    <row r="71" spans="1:18" ht="21.75" customHeight="1" x14ac:dyDescent="0.2">
      <c r="A71" s="8" t="s">
        <v>103</v>
      </c>
      <c r="C71" s="9">
        <v>3275000</v>
      </c>
      <c r="E71" s="9">
        <v>3184230207849</v>
      </c>
      <c r="G71" s="9">
        <v>3085018933329</v>
      </c>
      <c r="I71" s="9">
        <v>99211274520</v>
      </c>
      <c r="K71" s="9">
        <v>3275000</v>
      </c>
      <c r="M71" s="9">
        <v>3184230207849</v>
      </c>
      <c r="O71" s="9">
        <v>2945897296875</v>
      </c>
      <c r="Q71" s="84">
        <v>238332910974</v>
      </c>
      <c r="R71" s="84"/>
    </row>
    <row r="72" spans="1:18" ht="21.75" customHeight="1" x14ac:dyDescent="0.2">
      <c r="A72" s="8" t="s">
        <v>149</v>
      </c>
      <c r="C72" s="9">
        <v>1068750</v>
      </c>
      <c r="E72" s="9">
        <v>858984017081</v>
      </c>
      <c r="G72" s="9">
        <v>853659195278</v>
      </c>
      <c r="I72" s="9">
        <v>5324821803</v>
      </c>
      <c r="K72" s="9">
        <v>1068750</v>
      </c>
      <c r="M72" s="9">
        <v>858984017081</v>
      </c>
      <c r="O72" s="9">
        <v>1000136250000</v>
      </c>
      <c r="Q72" s="84">
        <v>-141152232918</v>
      </c>
      <c r="R72" s="84"/>
    </row>
    <row r="73" spans="1:18" ht="21.75" customHeight="1" x14ac:dyDescent="0.2">
      <c r="A73" s="8" t="s">
        <v>119</v>
      </c>
      <c r="C73" s="9">
        <v>810000</v>
      </c>
      <c r="E73" s="9">
        <v>728603606250</v>
      </c>
      <c r="G73" s="9">
        <v>728603606250</v>
      </c>
      <c r="I73" s="9">
        <v>0</v>
      </c>
      <c r="K73" s="9">
        <v>810000</v>
      </c>
      <c r="M73" s="9">
        <v>728603606250</v>
      </c>
      <c r="O73" s="9">
        <v>728603606250</v>
      </c>
      <c r="Q73" s="84">
        <v>0</v>
      </c>
      <c r="R73" s="84"/>
    </row>
    <row r="74" spans="1:18" ht="21.75" customHeight="1" x14ac:dyDescent="0.2">
      <c r="A74" s="8" t="s">
        <v>131</v>
      </c>
      <c r="C74" s="9">
        <v>275000</v>
      </c>
      <c r="E74" s="9">
        <v>257966404454</v>
      </c>
      <c r="G74" s="9">
        <v>257966404454</v>
      </c>
      <c r="I74" s="9">
        <v>0</v>
      </c>
      <c r="K74" s="9">
        <v>275000</v>
      </c>
      <c r="M74" s="9">
        <v>257966404454</v>
      </c>
      <c r="O74" s="9">
        <v>256473966409</v>
      </c>
      <c r="Q74" s="84">
        <v>1492438045</v>
      </c>
      <c r="R74" s="84"/>
    </row>
    <row r="75" spans="1:18" ht="21.75" customHeight="1" x14ac:dyDescent="0.2">
      <c r="A75" s="8" t="s">
        <v>143</v>
      </c>
      <c r="C75" s="9">
        <v>2940000</v>
      </c>
      <c r="E75" s="9">
        <v>2398702256052</v>
      </c>
      <c r="G75" s="9">
        <v>2386087698949</v>
      </c>
      <c r="I75" s="9">
        <v>12614557103</v>
      </c>
      <c r="K75" s="9">
        <v>2940000</v>
      </c>
      <c r="M75" s="9">
        <v>2398702256052</v>
      </c>
      <c r="O75" s="9">
        <v>2356956387717</v>
      </c>
      <c r="Q75" s="84">
        <v>41745868335</v>
      </c>
      <c r="R75" s="84"/>
    </row>
    <row r="76" spans="1:18" ht="21.75" customHeight="1" x14ac:dyDescent="0.2">
      <c r="A76" s="8" t="s">
        <v>146</v>
      </c>
      <c r="C76" s="9">
        <v>1300000</v>
      </c>
      <c r="E76" s="9">
        <v>1125510070945</v>
      </c>
      <c r="G76" s="9">
        <v>1118556254140</v>
      </c>
      <c r="I76" s="9">
        <v>6953816805</v>
      </c>
      <c r="K76" s="9">
        <v>1300000</v>
      </c>
      <c r="M76" s="9">
        <v>1125510070945</v>
      </c>
      <c r="O76" s="9">
        <v>1100744244689</v>
      </c>
      <c r="Q76" s="84">
        <v>24765826256</v>
      </c>
      <c r="R76" s="84"/>
    </row>
    <row r="77" spans="1:18" ht="21.75" customHeight="1" x14ac:dyDescent="0.2">
      <c r="A77" s="8" t="s">
        <v>107</v>
      </c>
      <c r="C77" s="9">
        <v>350037</v>
      </c>
      <c r="E77" s="9">
        <v>277078560565</v>
      </c>
      <c r="G77" s="9">
        <v>266516689677</v>
      </c>
      <c r="I77" s="9">
        <v>10561870888</v>
      </c>
      <c r="K77" s="9">
        <v>350037</v>
      </c>
      <c r="M77" s="9">
        <v>277078560565</v>
      </c>
      <c r="O77" s="9">
        <v>251889600514</v>
      </c>
      <c r="Q77" s="84">
        <v>25188960051</v>
      </c>
      <c r="R77" s="84"/>
    </row>
    <row r="78" spans="1:18" ht="21.75" customHeight="1" x14ac:dyDescent="0.2">
      <c r="A78" s="8" t="s">
        <v>122</v>
      </c>
      <c r="C78" s="9">
        <v>730000</v>
      </c>
      <c r="E78" s="9">
        <v>707714970625</v>
      </c>
      <c r="G78" s="9">
        <v>707714970625</v>
      </c>
      <c r="I78" s="9">
        <v>0</v>
      </c>
      <c r="K78" s="9">
        <v>730000</v>
      </c>
      <c r="M78" s="9">
        <v>707714970625</v>
      </c>
      <c r="O78" s="9">
        <v>707714970625</v>
      </c>
      <c r="Q78" s="84">
        <v>0</v>
      </c>
      <c r="R78" s="84"/>
    </row>
    <row r="79" spans="1:18" ht="21.75" customHeight="1" x14ac:dyDescent="0.2">
      <c r="A79" s="8" t="s">
        <v>113</v>
      </c>
      <c r="C79" s="9">
        <v>1700000</v>
      </c>
      <c r="E79" s="9">
        <v>1699075625000</v>
      </c>
      <c r="G79" s="9">
        <v>1699075625000</v>
      </c>
      <c r="I79" s="9">
        <v>0</v>
      </c>
      <c r="K79" s="9">
        <v>1700000</v>
      </c>
      <c r="M79" s="9">
        <v>1699075625000</v>
      </c>
      <c r="O79" s="9">
        <v>1699075625000</v>
      </c>
      <c r="Q79" s="84">
        <v>0</v>
      </c>
      <c r="R79" s="84"/>
    </row>
    <row r="80" spans="1:18" ht="21.75" customHeight="1" x14ac:dyDescent="0.2">
      <c r="A80" s="8" t="s">
        <v>152</v>
      </c>
      <c r="C80" s="9">
        <v>1000000</v>
      </c>
      <c r="E80" s="9">
        <v>999456250000</v>
      </c>
      <c r="G80" s="9">
        <v>1000000000000</v>
      </c>
      <c r="I80" s="9">
        <v>-543749999</v>
      </c>
      <c r="K80" s="9">
        <v>1000000</v>
      </c>
      <c r="M80" s="9">
        <v>999456250000</v>
      </c>
      <c r="O80" s="9">
        <v>1000000000000</v>
      </c>
      <c r="Q80" s="84">
        <v>-543749999</v>
      </c>
      <c r="R80" s="84"/>
    </row>
    <row r="81" spans="1:18" ht="21.75" customHeight="1" x14ac:dyDescent="0.2">
      <c r="A81" s="8" t="s">
        <v>116</v>
      </c>
      <c r="C81" s="9">
        <v>250000</v>
      </c>
      <c r="E81" s="9">
        <v>249864062500</v>
      </c>
      <c r="G81" s="9">
        <v>249864062500</v>
      </c>
      <c r="I81" s="9">
        <v>0</v>
      </c>
      <c r="K81" s="9">
        <v>250000</v>
      </c>
      <c r="M81" s="9">
        <v>249864062500</v>
      </c>
      <c r="O81" s="9">
        <v>249864062500</v>
      </c>
      <c r="Q81" s="84">
        <v>0</v>
      </c>
      <c r="R81" s="84"/>
    </row>
    <row r="82" spans="1:18" ht="21.75" customHeight="1" x14ac:dyDescent="0.2">
      <c r="A82" s="8" t="s">
        <v>134</v>
      </c>
      <c r="C82" s="9">
        <v>228899</v>
      </c>
      <c r="E82" s="9">
        <v>199926067157</v>
      </c>
      <c r="G82" s="9">
        <v>199104766573</v>
      </c>
      <c r="I82" s="9">
        <v>821300584</v>
      </c>
      <c r="K82" s="9">
        <v>228899</v>
      </c>
      <c r="M82" s="9">
        <v>199926067157</v>
      </c>
      <c r="O82" s="9">
        <v>200733641270</v>
      </c>
      <c r="Q82" s="84">
        <v>-807574112</v>
      </c>
      <c r="R82" s="84"/>
    </row>
    <row r="83" spans="1:18" ht="21.75" customHeight="1" x14ac:dyDescent="0.2">
      <c r="A83" s="8" t="s">
        <v>128</v>
      </c>
      <c r="C83" s="9">
        <v>380000</v>
      </c>
      <c r="E83" s="9">
        <v>296071723415</v>
      </c>
      <c r="G83" s="9">
        <v>296071723415</v>
      </c>
      <c r="I83" s="9">
        <v>0</v>
      </c>
      <c r="K83" s="9">
        <v>380000</v>
      </c>
      <c r="M83" s="9">
        <v>296071723415</v>
      </c>
      <c r="O83" s="9">
        <v>302315526500</v>
      </c>
      <c r="Q83" s="84">
        <v>-6243803084</v>
      </c>
      <c r="R83" s="84"/>
    </row>
    <row r="84" spans="1:18" ht="21.75" customHeight="1" x14ac:dyDescent="0.2">
      <c r="A84" s="8" t="s">
        <v>137</v>
      </c>
      <c r="C84" s="9">
        <v>1686341</v>
      </c>
      <c r="E84" s="9">
        <v>1511960208641</v>
      </c>
      <c r="G84" s="9">
        <v>1511960208641</v>
      </c>
      <c r="I84" s="9">
        <v>0</v>
      </c>
      <c r="K84" s="9">
        <v>1686341</v>
      </c>
      <c r="M84" s="9">
        <v>1511960208641</v>
      </c>
      <c r="O84" s="9">
        <v>1563365642229</v>
      </c>
      <c r="Q84" s="84">
        <v>-51405433587</v>
      </c>
      <c r="R84" s="84"/>
    </row>
    <row r="85" spans="1:18" ht="21.75" customHeight="1" x14ac:dyDescent="0.2">
      <c r="A85" s="8" t="s">
        <v>140</v>
      </c>
      <c r="C85" s="9">
        <v>1095000</v>
      </c>
      <c r="E85" s="9">
        <v>920401924175</v>
      </c>
      <c r="G85" s="9">
        <v>915774781553</v>
      </c>
      <c r="I85" s="9">
        <v>4627142622</v>
      </c>
      <c r="K85" s="9">
        <v>1095000</v>
      </c>
      <c r="M85" s="9">
        <v>920401924175</v>
      </c>
      <c r="O85" s="9">
        <v>903095009930</v>
      </c>
      <c r="Q85" s="84">
        <v>17306914245</v>
      </c>
      <c r="R85" s="84"/>
    </row>
    <row r="86" spans="1:18" ht="21.75" customHeight="1" x14ac:dyDescent="0.2">
      <c r="A86" s="11" t="s">
        <v>125</v>
      </c>
      <c r="C86" s="9">
        <v>817000</v>
      </c>
      <c r="E86" s="13">
        <v>658870674160</v>
      </c>
      <c r="G86" s="13">
        <v>658870674160</v>
      </c>
      <c r="I86" s="13">
        <v>0</v>
      </c>
      <c r="K86" s="9">
        <v>817000</v>
      </c>
      <c r="M86" s="13">
        <v>658870674160</v>
      </c>
      <c r="O86" s="13">
        <v>679243740279</v>
      </c>
      <c r="Q86" s="91">
        <v>-20373066118</v>
      </c>
      <c r="R86" s="91"/>
    </row>
    <row r="87" spans="1:18" ht="21.75" customHeight="1" x14ac:dyDescent="0.2">
      <c r="A87" s="15" t="s">
        <v>72</v>
      </c>
      <c r="C87" s="9"/>
      <c r="E87" s="16">
        <v>20264450577113</v>
      </c>
      <c r="G87" s="16">
        <v>20135794802472</v>
      </c>
      <c r="I87" s="16">
        <v>128655774644</v>
      </c>
      <c r="K87" s="9"/>
      <c r="M87" s="16">
        <v>20264450577113</v>
      </c>
      <c r="O87" s="16">
        <v>20232960459732</v>
      </c>
      <c r="Q87" s="102">
        <v>31490117406</v>
      </c>
      <c r="R87" s="102"/>
    </row>
  </sheetData>
  <mergeCells count="88"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2"/>
  <sheetViews>
    <sheetView rightToLeft="1" view="pageBreakPreview" zoomScale="90" zoomScaleNormal="100" zoomScaleSheetLayoutView="90" workbookViewId="0">
      <selection activeCell="AG41" sqref="AG4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:28" ht="21.7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8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 ht="14.45" customHeight="1" x14ac:dyDescent="0.2">
      <c r="A4" s="1" t="s">
        <v>3</v>
      </c>
      <c r="B4" s="78" t="s">
        <v>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ht="14.45" customHeight="1" x14ac:dyDescent="0.2">
      <c r="A5" s="78" t="s">
        <v>5</v>
      </c>
      <c r="B5" s="78"/>
      <c r="C5" s="78" t="s">
        <v>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 ht="14.45" customHeight="1" x14ac:dyDescent="0.2">
      <c r="F6" s="79" t="s">
        <v>7</v>
      </c>
      <c r="G6" s="79"/>
      <c r="H6" s="79"/>
      <c r="I6" s="79"/>
      <c r="J6" s="79"/>
      <c r="L6" s="79" t="s">
        <v>8</v>
      </c>
      <c r="M6" s="79"/>
      <c r="N6" s="79"/>
      <c r="O6" s="79"/>
      <c r="P6" s="79"/>
      <c r="Q6" s="79"/>
      <c r="R6" s="79"/>
      <c r="T6" s="79" t="s">
        <v>9</v>
      </c>
      <c r="U6" s="79"/>
      <c r="V6" s="79"/>
      <c r="W6" s="79"/>
      <c r="X6" s="79"/>
      <c r="Y6" s="79"/>
      <c r="Z6" s="79"/>
      <c r="AA6" s="79"/>
      <c r="AB6" s="79"/>
    </row>
    <row r="7" spans="1:28" ht="14.45" customHeight="1" x14ac:dyDescent="0.2">
      <c r="F7" s="3"/>
      <c r="G7" s="3"/>
      <c r="H7" s="3"/>
      <c r="I7" s="3"/>
      <c r="J7" s="3"/>
      <c r="L7" s="80" t="s">
        <v>10</v>
      </c>
      <c r="M7" s="80"/>
      <c r="N7" s="80"/>
      <c r="O7" s="3"/>
      <c r="P7" s="80" t="s">
        <v>11</v>
      </c>
      <c r="Q7" s="80"/>
      <c r="R7" s="8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79" t="s">
        <v>12</v>
      </c>
      <c r="B8" s="79"/>
      <c r="C8" s="79"/>
      <c r="E8" s="79" t="s">
        <v>13</v>
      </c>
      <c r="F8" s="7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81" t="s">
        <v>19</v>
      </c>
      <c r="B9" s="81"/>
      <c r="C9" s="81"/>
      <c r="E9" s="82">
        <v>1675000</v>
      </c>
      <c r="F9" s="82"/>
      <c r="H9" s="6">
        <v>7056959395</v>
      </c>
      <c r="J9" s="6">
        <v>6831034747.5</v>
      </c>
      <c r="L9" s="6">
        <v>0</v>
      </c>
      <c r="N9" s="6">
        <v>0</v>
      </c>
      <c r="P9" s="6">
        <v>0</v>
      </c>
      <c r="R9" s="6">
        <v>0</v>
      </c>
      <c r="T9" s="6">
        <v>1675000</v>
      </c>
      <c r="V9" s="6">
        <v>4110</v>
      </c>
      <c r="X9" s="6">
        <v>7056959395</v>
      </c>
      <c r="Z9" s="6">
        <v>6831034747.5</v>
      </c>
      <c r="AB9" s="7">
        <v>0.02</v>
      </c>
    </row>
    <row r="10" spans="1:28" ht="21.75" customHeight="1" x14ac:dyDescent="0.2">
      <c r="A10" s="83" t="s">
        <v>20</v>
      </c>
      <c r="B10" s="83"/>
      <c r="C10" s="83"/>
      <c r="E10" s="84">
        <v>80055229</v>
      </c>
      <c r="F10" s="84"/>
      <c r="H10" s="9">
        <v>79254694032</v>
      </c>
      <c r="J10" s="9">
        <v>69030233407.372299</v>
      </c>
      <c r="L10" s="9">
        <v>0</v>
      </c>
      <c r="N10" s="9">
        <v>0</v>
      </c>
      <c r="P10" s="9">
        <v>0</v>
      </c>
      <c r="R10" s="9">
        <v>0</v>
      </c>
      <c r="T10" s="9">
        <v>80055229</v>
      </c>
      <c r="V10" s="9">
        <v>869</v>
      </c>
      <c r="X10" s="9">
        <v>79254694032</v>
      </c>
      <c r="Z10" s="9">
        <v>69030233407.372299</v>
      </c>
      <c r="AB10" s="10">
        <v>0.18</v>
      </c>
    </row>
    <row r="11" spans="1:28" ht="21.75" customHeight="1" x14ac:dyDescent="0.2">
      <c r="A11" s="83" t="s">
        <v>21</v>
      </c>
      <c r="B11" s="83"/>
      <c r="C11" s="83"/>
      <c r="E11" s="84">
        <v>67939560</v>
      </c>
      <c r="F11" s="84"/>
      <c r="H11" s="9">
        <v>145176983208</v>
      </c>
      <c r="J11" s="9">
        <v>206018367286.867</v>
      </c>
      <c r="L11" s="9">
        <v>0</v>
      </c>
      <c r="N11" s="9">
        <v>0</v>
      </c>
      <c r="P11" s="9">
        <v>0</v>
      </c>
      <c r="R11" s="9">
        <v>0</v>
      </c>
      <c r="T11" s="9">
        <v>67939560</v>
      </c>
      <c r="V11" s="9">
        <v>3056</v>
      </c>
      <c r="X11" s="9">
        <v>145176983208</v>
      </c>
      <c r="Z11" s="9">
        <v>206018367286.867</v>
      </c>
      <c r="AB11" s="10">
        <v>0.54</v>
      </c>
    </row>
    <row r="12" spans="1:28" ht="21.75" customHeight="1" x14ac:dyDescent="0.2">
      <c r="A12" s="83" t="s">
        <v>22</v>
      </c>
      <c r="B12" s="83"/>
      <c r="C12" s="83"/>
      <c r="E12" s="84">
        <v>166631</v>
      </c>
      <c r="F12" s="84"/>
      <c r="H12" s="9">
        <v>16246775821</v>
      </c>
      <c r="J12" s="9">
        <v>11830287526.5735</v>
      </c>
      <c r="L12" s="9">
        <v>0</v>
      </c>
      <c r="N12" s="9">
        <v>0</v>
      </c>
      <c r="P12" s="9">
        <v>0</v>
      </c>
      <c r="R12" s="9">
        <v>0</v>
      </c>
      <c r="T12" s="9">
        <v>166631</v>
      </c>
      <c r="V12" s="9">
        <v>71550</v>
      </c>
      <c r="X12" s="9">
        <v>16246775821</v>
      </c>
      <c r="Z12" s="9">
        <v>11830287526.5735</v>
      </c>
      <c r="AB12" s="10">
        <v>0.03</v>
      </c>
    </row>
    <row r="13" spans="1:28" ht="21.75" customHeight="1" x14ac:dyDescent="0.2">
      <c r="A13" s="83" t="s">
        <v>23</v>
      </c>
      <c r="B13" s="83"/>
      <c r="C13" s="83"/>
      <c r="E13" s="84">
        <v>19373830</v>
      </c>
      <c r="F13" s="84"/>
      <c r="H13" s="9">
        <v>35129056082</v>
      </c>
      <c r="J13" s="9">
        <v>35929787379.672897</v>
      </c>
      <c r="L13" s="9">
        <v>0</v>
      </c>
      <c r="N13" s="9">
        <v>0</v>
      </c>
      <c r="P13" s="9">
        <v>0</v>
      </c>
      <c r="R13" s="9">
        <v>0</v>
      </c>
      <c r="T13" s="9">
        <v>19373830</v>
      </c>
      <c r="V13" s="9">
        <v>1869</v>
      </c>
      <c r="X13" s="9">
        <v>35129056082</v>
      </c>
      <c r="Z13" s="9">
        <v>35929787379.672897</v>
      </c>
      <c r="AB13" s="10">
        <v>0.09</v>
      </c>
    </row>
    <row r="14" spans="1:28" ht="21.75" customHeight="1" x14ac:dyDescent="0.2">
      <c r="A14" s="83" t="s">
        <v>24</v>
      </c>
      <c r="B14" s="83"/>
      <c r="C14" s="83"/>
      <c r="E14" s="84">
        <v>62980612</v>
      </c>
      <c r="F14" s="84"/>
      <c r="H14" s="9">
        <v>112200919555</v>
      </c>
      <c r="J14" s="9">
        <v>131674377328.489</v>
      </c>
      <c r="L14" s="9">
        <v>0</v>
      </c>
      <c r="N14" s="9">
        <v>0</v>
      </c>
      <c r="P14" s="9">
        <v>0</v>
      </c>
      <c r="R14" s="9">
        <v>0</v>
      </c>
      <c r="T14" s="9">
        <v>62980612</v>
      </c>
      <c r="V14" s="9">
        <v>2107</v>
      </c>
      <c r="X14" s="9">
        <v>112200919555</v>
      </c>
      <c r="Z14" s="9">
        <v>131674377328.489</v>
      </c>
      <c r="AB14" s="10">
        <v>0.35</v>
      </c>
    </row>
    <row r="15" spans="1:28" ht="21.75" customHeight="1" x14ac:dyDescent="0.2">
      <c r="A15" s="83" t="s">
        <v>25</v>
      </c>
      <c r="B15" s="83"/>
      <c r="C15" s="83"/>
      <c r="E15" s="84">
        <v>4300000</v>
      </c>
      <c r="F15" s="84"/>
      <c r="H15" s="9">
        <v>30177267281</v>
      </c>
      <c r="J15" s="9">
        <v>26155244930</v>
      </c>
      <c r="L15" s="9">
        <v>0</v>
      </c>
      <c r="N15" s="9">
        <v>0</v>
      </c>
      <c r="P15" s="9">
        <v>0</v>
      </c>
      <c r="R15" s="9">
        <v>0</v>
      </c>
      <c r="T15" s="9">
        <v>4300000</v>
      </c>
      <c r="V15" s="9">
        <v>6130</v>
      </c>
      <c r="X15" s="9">
        <v>30177267281</v>
      </c>
      <c r="Z15" s="9">
        <v>26155244930</v>
      </c>
      <c r="AB15" s="10">
        <v>7.0000000000000007E-2</v>
      </c>
    </row>
    <row r="16" spans="1:28" ht="21.75" customHeight="1" x14ac:dyDescent="0.2">
      <c r="A16" s="83" t="s">
        <v>26</v>
      </c>
      <c r="B16" s="83"/>
      <c r="C16" s="83"/>
      <c r="E16" s="84">
        <v>8000000</v>
      </c>
      <c r="F16" s="84"/>
      <c r="H16" s="9">
        <v>70014719255</v>
      </c>
      <c r="J16" s="9">
        <v>55011448800</v>
      </c>
      <c r="L16" s="9">
        <v>0</v>
      </c>
      <c r="N16" s="9">
        <v>0</v>
      </c>
      <c r="P16" s="9">
        <v>0</v>
      </c>
      <c r="R16" s="9">
        <v>0</v>
      </c>
      <c r="T16" s="9">
        <v>8000000</v>
      </c>
      <c r="V16" s="9">
        <v>6930</v>
      </c>
      <c r="X16" s="9">
        <v>70014719255</v>
      </c>
      <c r="Z16" s="9">
        <v>55011448800</v>
      </c>
      <c r="AB16" s="10">
        <v>0.14000000000000001</v>
      </c>
    </row>
    <row r="17" spans="1:28" ht="21.75" customHeight="1" x14ac:dyDescent="0.2">
      <c r="A17" s="83" t="s">
        <v>27</v>
      </c>
      <c r="B17" s="83"/>
      <c r="C17" s="83"/>
      <c r="E17" s="84">
        <v>19109034</v>
      </c>
      <c r="F17" s="84"/>
      <c r="H17" s="9">
        <v>69743070543</v>
      </c>
      <c r="J17" s="9">
        <v>58343985231.412903</v>
      </c>
      <c r="L17" s="9">
        <v>0</v>
      </c>
      <c r="N17" s="9">
        <v>0</v>
      </c>
      <c r="P17" s="9">
        <v>0</v>
      </c>
      <c r="R17" s="9">
        <v>0</v>
      </c>
      <c r="T17" s="9">
        <v>19109034</v>
      </c>
      <c r="V17" s="9">
        <v>3077</v>
      </c>
      <c r="X17" s="9">
        <v>69743070543</v>
      </c>
      <c r="Z17" s="9">
        <v>58343985231.412903</v>
      </c>
      <c r="AB17" s="10">
        <v>0.15</v>
      </c>
    </row>
    <row r="18" spans="1:28" ht="21.75" customHeight="1" x14ac:dyDescent="0.2">
      <c r="A18" s="83" t="s">
        <v>28</v>
      </c>
      <c r="B18" s="83"/>
      <c r="C18" s="83"/>
      <c r="E18" s="84">
        <v>980000</v>
      </c>
      <c r="F18" s="84"/>
      <c r="H18" s="9">
        <v>49926450597</v>
      </c>
      <c r="J18" s="9">
        <v>51207879436</v>
      </c>
      <c r="L18" s="9">
        <v>0</v>
      </c>
      <c r="N18" s="9">
        <v>0</v>
      </c>
      <c r="P18" s="9">
        <v>0</v>
      </c>
      <c r="R18" s="9">
        <v>0</v>
      </c>
      <c r="T18" s="9">
        <v>980000</v>
      </c>
      <c r="V18" s="9">
        <v>52660</v>
      </c>
      <c r="X18" s="9">
        <v>49926450597</v>
      </c>
      <c r="Z18" s="9">
        <v>51207879436</v>
      </c>
      <c r="AB18" s="10">
        <v>0.13</v>
      </c>
    </row>
    <row r="19" spans="1:28" ht="21.75" customHeight="1" x14ac:dyDescent="0.2">
      <c r="A19" s="83" t="s">
        <v>29</v>
      </c>
      <c r="B19" s="83"/>
      <c r="C19" s="83"/>
      <c r="E19" s="84">
        <v>705704</v>
      </c>
      <c r="F19" s="84"/>
      <c r="H19" s="9">
        <v>30200318093</v>
      </c>
      <c r="J19" s="9">
        <v>24081559948.871201</v>
      </c>
      <c r="L19" s="9">
        <v>0</v>
      </c>
      <c r="N19" s="9">
        <v>0</v>
      </c>
      <c r="P19" s="9">
        <v>0</v>
      </c>
      <c r="R19" s="9">
        <v>0</v>
      </c>
      <c r="T19" s="9">
        <v>705704</v>
      </c>
      <c r="V19" s="9">
        <v>34390</v>
      </c>
      <c r="X19" s="9">
        <v>30200318093</v>
      </c>
      <c r="Z19" s="9">
        <v>24081559948.871201</v>
      </c>
      <c r="AB19" s="10">
        <v>0.06</v>
      </c>
    </row>
    <row r="20" spans="1:28" ht="21.75" customHeight="1" x14ac:dyDescent="0.2">
      <c r="A20" s="83" t="s">
        <v>30</v>
      </c>
      <c r="B20" s="83"/>
      <c r="C20" s="83"/>
      <c r="E20" s="84">
        <v>2491443</v>
      </c>
      <c r="F20" s="84"/>
      <c r="H20" s="9">
        <v>39995745247</v>
      </c>
      <c r="J20" s="9">
        <v>32286724941.666599</v>
      </c>
      <c r="L20" s="9">
        <v>0</v>
      </c>
      <c r="N20" s="9">
        <v>0</v>
      </c>
      <c r="P20" s="9">
        <v>0</v>
      </c>
      <c r="R20" s="9">
        <v>0</v>
      </c>
      <c r="T20" s="9">
        <v>2491443</v>
      </c>
      <c r="V20" s="9">
        <v>13060</v>
      </c>
      <c r="X20" s="9">
        <v>39995745247</v>
      </c>
      <c r="Z20" s="9">
        <v>32286724941.666599</v>
      </c>
      <c r="AB20" s="10">
        <v>0.09</v>
      </c>
    </row>
    <row r="21" spans="1:28" ht="21.75" customHeight="1" x14ac:dyDescent="0.2">
      <c r="A21" s="83" t="s">
        <v>31</v>
      </c>
      <c r="B21" s="83"/>
      <c r="C21" s="83"/>
      <c r="E21" s="84">
        <v>3720858</v>
      </c>
      <c r="F21" s="84"/>
      <c r="H21" s="9">
        <v>59792798251</v>
      </c>
      <c r="J21" s="9">
        <v>38803926518.106598</v>
      </c>
      <c r="L21" s="9">
        <v>0</v>
      </c>
      <c r="N21" s="9">
        <v>0</v>
      </c>
      <c r="P21" s="9">
        <v>0</v>
      </c>
      <c r="R21" s="9">
        <v>0</v>
      </c>
      <c r="T21" s="9">
        <v>3720858</v>
      </c>
      <c r="V21" s="9">
        <v>10510</v>
      </c>
      <c r="X21" s="9">
        <v>59792798251</v>
      </c>
      <c r="Z21" s="9">
        <v>38803926518.106598</v>
      </c>
      <c r="AB21" s="10">
        <v>0.1</v>
      </c>
    </row>
    <row r="22" spans="1:28" ht="21.75" customHeight="1" x14ac:dyDescent="0.2">
      <c r="A22" s="83" t="s">
        <v>32</v>
      </c>
      <c r="B22" s="83"/>
      <c r="C22" s="83"/>
      <c r="E22" s="84">
        <v>1000000</v>
      </c>
      <c r="F22" s="84"/>
      <c r="H22" s="9">
        <v>46442407839</v>
      </c>
      <c r="J22" s="9">
        <v>60240711700</v>
      </c>
      <c r="L22" s="9">
        <v>0</v>
      </c>
      <c r="N22" s="9">
        <v>0</v>
      </c>
      <c r="P22" s="9">
        <v>0</v>
      </c>
      <c r="R22" s="9">
        <v>0</v>
      </c>
      <c r="T22" s="9">
        <v>1000000</v>
      </c>
      <c r="V22" s="9">
        <v>60710</v>
      </c>
      <c r="X22" s="9">
        <v>46442407839</v>
      </c>
      <c r="Z22" s="9">
        <v>60240711700</v>
      </c>
      <c r="AB22" s="10">
        <v>0.16</v>
      </c>
    </row>
    <row r="23" spans="1:28" ht="21.75" customHeight="1" x14ac:dyDescent="0.2">
      <c r="A23" s="83" t="s">
        <v>33</v>
      </c>
      <c r="B23" s="83"/>
      <c r="C23" s="83"/>
      <c r="E23" s="84">
        <v>3109557</v>
      </c>
      <c r="F23" s="84"/>
      <c r="H23" s="9">
        <v>24777572952</v>
      </c>
      <c r="J23" s="9">
        <v>18019437526.437599</v>
      </c>
      <c r="L23" s="9">
        <v>0</v>
      </c>
      <c r="N23" s="9">
        <v>0</v>
      </c>
      <c r="P23" s="9">
        <v>0</v>
      </c>
      <c r="R23" s="9">
        <v>0</v>
      </c>
      <c r="T23" s="9">
        <v>3109557</v>
      </c>
      <c r="V23" s="9">
        <v>5840</v>
      </c>
      <c r="X23" s="9">
        <v>24777572952</v>
      </c>
      <c r="Z23" s="9">
        <v>18019437526.437599</v>
      </c>
      <c r="AB23" s="10">
        <v>0.05</v>
      </c>
    </row>
    <row r="24" spans="1:28" ht="21.75" customHeight="1" x14ac:dyDescent="0.2">
      <c r="A24" s="83" t="s">
        <v>34</v>
      </c>
      <c r="B24" s="83"/>
      <c r="C24" s="83"/>
      <c r="E24" s="84">
        <v>83535415</v>
      </c>
      <c r="F24" s="84"/>
      <c r="H24" s="9">
        <v>354935965361</v>
      </c>
      <c r="J24" s="9">
        <v>146797634334.67099</v>
      </c>
      <c r="L24" s="9">
        <v>0</v>
      </c>
      <c r="N24" s="9">
        <v>0</v>
      </c>
      <c r="P24" s="9">
        <v>0</v>
      </c>
      <c r="R24" s="9">
        <v>0</v>
      </c>
      <c r="T24" s="9">
        <v>83535415</v>
      </c>
      <c r="V24" s="9">
        <v>1771</v>
      </c>
      <c r="X24" s="9">
        <v>354935965361</v>
      </c>
      <c r="Z24" s="9">
        <v>146797634334.67099</v>
      </c>
      <c r="AB24" s="10">
        <v>0.39</v>
      </c>
    </row>
    <row r="25" spans="1:28" ht="21.75" customHeight="1" x14ac:dyDescent="0.2">
      <c r="A25" s="83" t="s">
        <v>35</v>
      </c>
      <c r="B25" s="83"/>
      <c r="C25" s="83"/>
      <c r="E25" s="84">
        <v>1747</v>
      </c>
      <c r="F25" s="84"/>
      <c r="H25" s="9">
        <v>3629984</v>
      </c>
      <c r="J25" s="9">
        <v>6946117.2298299996</v>
      </c>
      <c r="L25" s="9">
        <v>0</v>
      </c>
      <c r="N25" s="9">
        <v>0</v>
      </c>
      <c r="P25" s="9">
        <v>0</v>
      </c>
      <c r="R25" s="9">
        <v>0</v>
      </c>
      <c r="T25" s="9">
        <v>1747</v>
      </c>
      <c r="V25" s="9">
        <v>4007</v>
      </c>
      <c r="X25" s="9">
        <v>3629984</v>
      </c>
      <c r="Z25" s="9">
        <v>6946117.2298299996</v>
      </c>
      <c r="AB25" s="10">
        <v>0</v>
      </c>
    </row>
    <row r="26" spans="1:28" ht="21.75" customHeight="1" x14ac:dyDescent="0.2">
      <c r="A26" s="83" t="s">
        <v>36</v>
      </c>
      <c r="B26" s="83"/>
      <c r="C26" s="83"/>
      <c r="E26" s="84">
        <v>23389916</v>
      </c>
      <c r="F26" s="84"/>
      <c r="H26" s="9">
        <v>75970447168</v>
      </c>
      <c r="J26" s="9">
        <v>14552113192.2236</v>
      </c>
      <c r="L26" s="9">
        <v>0</v>
      </c>
      <c r="N26" s="9">
        <v>0</v>
      </c>
      <c r="P26" s="9">
        <v>0</v>
      </c>
      <c r="R26" s="9">
        <v>0</v>
      </c>
      <c r="T26" s="9">
        <v>23389916</v>
      </c>
      <c r="V26" s="9">
        <v>627</v>
      </c>
      <c r="X26" s="9">
        <v>75970447168</v>
      </c>
      <c r="Z26" s="9">
        <v>14552113192.2236</v>
      </c>
      <c r="AB26" s="10">
        <v>0.04</v>
      </c>
    </row>
    <row r="27" spans="1:28" ht="21.75" customHeight="1" x14ac:dyDescent="0.2">
      <c r="A27" s="83" t="s">
        <v>37</v>
      </c>
      <c r="B27" s="83"/>
      <c r="C27" s="83"/>
      <c r="E27" s="84">
        <v>1478215</v>
      </c>
      <c r="F27" s="84"/>
      <c r="H27" s="9">
        <v>4371081755</v>
      </c>
      <c r="J27" s="9">
        <v>13094020029.3923</v>
      </c>
      <c r="L27" s="9">
        <v>0</v>
      </c>
      <c r="N27" s="9">
        <v>0</v>
      </c>
      <c r="P27" s="9">
        <v>0</v>
      </c>
      <c r="R27" s="9">
        <v>0</v>
      </c>
      <c r="T27" s="9">
        <v>1478215</v>
      </c>
      <c r="V27" s="9">
        <v>8927</v>
      </c>
      <c r="X27" s="9">
        <v>4371081755</v>
      </c>
      <c r="Z27" s="9">
        <v>13094020029.3923</v>
      </c>
      <c r="AB27" s="10">
        <v>0.03</v>
      </c>
    </row>
    <row r="28" spans="1:28" ht="21.75" customHeight="1" x14ac:dyDescent="0.2">
      <c r="A28" s="83" t="s">
        <v>38</v>
      </c>
      <c r="B28" s="83"/>
      <c r="C28" s="83"/>
      <c r="E28" s="84">
        <v>1216959</v>
      </c>
      <c r="F28" s="84"/>
      <c r="H28" s="9">
        <v>21371509228</v>
      </c>
      <c r="J28" s="9">
        <v>12443822400.9137</v>
      </c>
      <c r="L28" s="9">
        <v>0</v>
      </c>
      <c r="N28" s="9">
        <v>0</v>
      </c>
      <c r="P28" s="9">
        <v>0</v>
      </c>
      <c r="R28" s="9">
        <v>0</v>
      </c>
      <c r="T28" s="9">
        <v>1216959</v>
      </c>
      <c r="V28" s="9">
        <v>10305</v>
      </c>
      <c r="X28" s="9">
        <v>21371509228</v>
      </c>
      <c r="Z28" s="9">
        <v>12443822400.9137</v>
      </c>
      <c r="AB28" s="10">
        <v>0.03</v>
      </c>
    </row>
    <row r="29" spans="1:28" ht="21.75" customHeight="1" x14ac:dyDescent="0.2">
      <c r="A29" s="83" t="s">
        <v>39</v>
      </c>
      <c r="B29" s="83"/>
      <c r="C29" s="83"/>
      <c r="E29" s="84">
        <v>1500000</v>
      </c>
      <c r="F29" s="84"/>
      <c r="H29" s="9">
        <v>41039235463</v>
      </c>
      <c r="J29" s="9">
        <v>28175506650</v>
      </c>
      <c r="L29" s="9">
        <v>0</v>
      </c>
      <c r="N29" s="9">
        <v>0</v>
      </c>
      <c r="P29" s="9">
        <v>0</v>
      </c>
      <c r="R29" s="9">
        <v>0</v>
      </c>
      <c r="T29" s="9">
        <v>1500000</v>
      </c>
      <c r="V29" s="9">
        <v>18930</v>
      </c>
      <c r="X29" s="9">
        <v>41039235463</v>
      </c>
      <c r="Z29" s="9">
        <v>28175506650</v>
      </c>
      <c r="AB29" s="10">
        <v>7.0000000000000007E-2</v>
      </c>
    </row>
    <row r="30" spans="1:28" ht="21.75" customHeight="1" x14ac:dyDescent="0.2">
      <c r="A30" s="83" t="s">
        <v>40</v>
      </c>
      <c r="B30" s="83"/>
      <c r="C30" s="83"/>
      <c r="E30" s="84">
        <v>10000</v>
      </c>
      <c r="F30" s="84"/>
      <c r="H30" s="9">
        <v>10109372</v>
      </c>
      <c r="J30" s="9">
        <v>7193957.5</v>
      </c>
      <c r="L30" s="9">
        <v>0</v>
      </c>
      <c r="N30" s="9">
        <v>0</v>
      </c>
      <c r="P30" s="9">
        <v>0</v>
      </c>
      <c r="R30" s="9">
        <v>0</v>
      </c>
      <c r="T30" s="9">
        <v>10000</v>
      </c>
      <c r="V30" s="9">
        <v>725</v>
      </c>
      <c r="X30" s="9">
        <v>10109372</v>
      </c>
      <c r="Z30" s="9">
        <v>7193957.5</v>
      </c>
      <c r="AB30" s="10">
        <v>0</v>
      </c>
    </row>
    <row r="31" spans="1:28" ht="21.75" customHeight="1" x14ac:dyDescent="0.2">
      <c r="A31" s="83" t="s">
        <v>41</v>
      </c>
      <c r="B31" s="83"/>
      <c r="C31" s="83"/>
      <c r="E31" s="84">
        <v>10000</v>
      </c>
      <c r="F31" s="84"/>
      <c r="H31" s="9">
        <v>9608908</v>
      </c>
      <c r="J31" s="9">
        <v>9625019</v>
      </c>
      <c r="L31" s="9">
        <v>0</v>
      </c>
      <c r="N31" s="9">
        <v>0</v>
      </c>
      <c r="P31" s="9">
        <v>0</v>
      </c>
      <c r="R31" s="9">
        <v>0</v>
      </c>
      <c r="T31" s="9">
        <v>10000</v>
      </c>
      <c r="V31" s="9">
        <v>970</v>
      </c>
      <c r="X31" s="9">
        <v>9608908</v>
      </c>
      <c r="Z31" s="9">
        <v>9625019</v>
      </c>
      <c r="AB31" s="10">
        <v>0</v>
      </c>
    </row>
    <row r="32" spans="1:28" ht="21.75" customHeight="1" x14ac:dyDescent="0.2">
      <c r="A32" s="83" t="s">
        <v>42</v>
      </c>
      <c r="B32" s="83"/>
      <c r="C32" s="83"/>
      <c r="E32" s="84">
        <v>10000</v>
      </c>
      <c r="F32" s="84"/>
      <c r="H32" s="9">
        <v>10109372</v>
      </c>
      <c r="J32" s="9">
        <v>4276683.7</v>
      </c>
      <c r="L32" s="9">
        <v>0</v>
      </c>
      <c r="N32" s="9">
        <v>0</v>
      </c>
      <c r="P32" s="9">
        <v>0</v>
      </c>
      <c r="R32" s="9">
        <v>0</v>
      </c>
      <c r="T32" s="9">
        <v>10000</v>
      </c>
      <c r="V32" s="9">
        <v>431</v>
      </c>
      <c r="X32" s="9">
        <v>10109372</v>
      </c>
      <c r="Z32" s="9">
        <v>4276683.7</v>
      </c>
      <c r="AB32" s="10">
        <v>0</v>
      </c>
    </row>
    <row r="33" spans="1:28" ht="21.75" customHeight="1" x14ac:dyDescent="0.2">
      <c r="A33" s="83" t="s">
        <v>43</v>
      </c>
      <c r="B33" s="83"/>
      <c r="C33" s="83"/>
      <c r="E33" s="84">
        <v>10000</v>
      </c>
      <c r="F33" s="84"/>
      <c r="H33" s="9">
        <v>12411506</v>
      </c>
      <c r="J33" s="9">
        <v>4286606.4000000004</v>
      </c>
      <c r="L33" s="9">
        <v>0</v>
      </c>
      <c r="N33" s="9">
        <v>0</v>
      </c>
      <c r="P33" s="9">
        <v>0</v>
      </c>
      <c r="R33" s="9">
        <v>0</v>
      </c>
      <c r="T33" s="9">
        <v>10000</v>
      </c>
      <c r="V33" s="9">
        <v>432</v>
      </c>
      <c r="X33" s="9">
        <v>12411506</v>
      </c>
      <c r="Z33" s="9">
        <v>4286606.4000000004</v>
      </c>
      <c r="AB33" s="10">
        <v>0</v>
      </c>
    </row>
    <row r="34" spans="1:28" ht="21.75" customHeight="1" x14ac:dyDescent="0.2">
      <c r="A34" s="83" t="s">
        <v>44</v>
      </c>
      <c r="B34" s="83"/>
      <c r="C34" s="83"/>
      <c r="E34" s="84">
        <v>10000</v>
      </c>
      <c r="F34" s="84"/>
      <c r="H34" s="9">
        <v>11110300</v>
      </c>
      <c r="J34" s="9">
        <v>11212651</v>
      </c>
      <c r="L34" s="9">
        <v>0</v>
      </c>
      <c r="N34" s="9">
        <v>0</v>
      </c>
      <c r="P34" s="9">
        <v>0</v>
      </c>
      <c r="R34" s="9">
        <v>0</v>
      </c>
      <c r="T34" s="9">
        <v>10000</v>
      </c>
      <c r="V34" s="9">
        <v>1130</v>
      </c>
      <c r="X34" s="9">
        <v>11110300</v>
      </c>
      <c r="Z34" s="9">
        <v>11212651</v>
      </c>
      <c r="AB34" s="10">
        <v>0</v>
      </c>
    </row>
    <row r="35" spans="1:28" ht="21.75" customHeight="1" x14ac:dyDescent="0.2">
      <c r="A35" s="83" t="s">
        <v>45</v>
      </c>
      <c r="B35" s="83"/>
      <c r="C35" s="83"/>
      <c r="E35" s="84">
        <v>29700000</v>
      </c>
      <c r="F35" s="84"/>
      <c r="H35" s="9">
        <v>39829155536</v>
      </c>
      <c r="J35" s="9">
        <v>48095723808</v>
      </c>
      <c r="L35" s="9">
        <v>0</v>
      </c>
      <c r="N35" s="9">
        <v>0</v>
      </c>
      <c r="P35" s="9">
        <v>0</v>
      </c>
      <c r="R35" s="9">
        <v>0</v>
      </c>
      <c r="T35" s="9">
        <v>29700000</v>
      </c>
      <c r="V35" s="9">
        <v>1632</v>
      </c>
      <c r="X35" s="9">
        <v>39829155536</v>
      </c>
      <c r="Z35" s="9">
        <v>48095723808</v>
      </c>
      <c r="AB35" s="10">
        <v>0.13</v>
      </c>
    </row>
    <row r="36" spans="1:28" ht="21.75" customHeight="1" x14ac:dyDescent="0.2">
      <c r="A36" s="83" t="s">
        <v>46</v>
      </c>
      <c r="B36" s="83"/>
      <c r="C36" s="83"/>
      <c r="E36" s="84">
        <v>4403851</v>
      </c>
      <c r="F36" s="84"/>
      <c r="H36" s="9">
        <v>17430394420</v>
      </c>
      <c r="J36" s="9">
        <v>43379096243.7808</v>
      </c>
      <c r="L36" s="9">
        <v>0</v>
      </c>
      <c r="N36" s="9">
        <v>0</v>
      </c>
      <c r="P36" s="9">
        <v>0</v>
      </c>
      <c r="R36" s="9">
        <v>0</v>
      </c>
      <c r="T36" s="9">
        <v>4403851</v>
      </c>
      <c r="V36" s="9">
        <v>9927</v>
      </c>
      <c r="X36" s="9">
        <v>17430394420</v>
      </c>
      <c r="Z36" s="9">
        <v>43379096243.7808</v>
      </c>
      <c r="AB36" s="10">
        <v>0.11</v>
      </c>
    </row>
    <row r="37" spans="1:28" ht="21.75" customHeight="1" x14ac:dyDescent="0.2">
      <c r="A37" s="83" t="s">
        <v>47</v>
      </c>
      <c r="B37" s="83"/>
      <c r="C37" s="83"/>
      <c r="E37" s="84">
        <v>4400000</v>
      </c>
      <c r="F37" s="84"/>
      <c r="H37" s="9">
        <v>49866594842</v>
      </c>
      <c r="J37" s="9">
        <v>59246457160</v>
      </c>
      <c r="L37" s="9">
        <v>0</v>
      </c>
      <c r="N37" s="9">
        <v>0</v>
      </c>
      <c r="P37" s="9">
        <v>0</v>
      </c>
      <c r="R37" s="9">
        <v>0</v>
      </c>
      <c r="T37" s="9">
        <v>4400000</v>
      </c>
      <c r="V37" s="9">
        <v>13570</v>
      </c>
      <c r="X37" s="9">
        <v>49866594842</v>
      </c>
      <c r="Z37" s="9">
        <v>59246457160</v>
      </c>
      <c r="AB37" s="10">
        <v>0.16</v>
      </c>
    </row>
    <row r="38" spans="1:28" ht="21.75" customHeight="1" x14ac:dyDescent="0.2">
      <c r="A38" s="83" t="s">
        <v>48</v>
      </c>
      <c r="B38" s="83"/>
      <c r="C38" s="83"/>
      <c r="E38" s="84">
        <v>10000</v>
      </c>
      <c r="F38" s="84"/>
      <c r="H38" s="9">
        <v>9608908</v>
      </c>
      <c r="J38" s="9">
        <v>4256838.3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429</v>
      </c>
      <c r="X38" s="9">
        <v>9608908</v>
      </c>
      <c r="Z38" s="9">
        <v>4256838.3</v>
      </c>
      <c r="AB38" s="10">
        <v>0</v>
      </c>
    </row>
    <row r="39" spans="1:28" ht="21.75" customHeight="1" x14ac:dyDescent="0.2">
      <c r="A39" s="83" t="s">
        <v>49</v>
      </c>
      <c r="B39" s="83"/>
      <c r="C39" s="83"/>
      <c r="E39" s="84">
        <v>10000</v>
      </c>
      <c r="F39" s="84"/>
      <c r="H39" s="9">
        <v>7607052</v>
      </c>
      <c r="J39" s="9">
        <v>4256838.3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429</v>
      </c>
      <c r="X39" s="9">
        <v>7607052</v>
      </c>
      <c r="Z39" s="9">
        <v>4256838.3</v>
      </c>
      <c r="AB39" s="10">
        <v>0</v>
      </c>
    </row>
    <row r="40" spans="1:28" ht="21.75" customHeight="1" x14ac:dyDescent="0.2">
      <c r="A40" s="83" t="s">
        <v>50</v>
      </c>
      <c r="B40" s="83"/>
      <c r="C40" s="83"/>
      <c r="E40" s="84">
        <v>10000</v>
      </c>
      <c r="F40" s="84"/>
      <c r="H40" s="9">
        <v>12611692</v>
      </c>
      <c r="J40" s="9">
        <v>12701056</v>
      </c>
      <c r="L40" s="9">
        <v>0</v>
      </c>
      <c r="N40" s="9">
        <v>0</v>
      </c>
      <c r="P40" s="9">
        <v>0</v>
      </c>
      <c r="R40" s="9">
        <v>0</v>
      </c>
      <c r="T40" s="9">
        <v>10000</v>
      </c>
      <c r="V40" s="9">
        <v>1280</v>
      </c>
      <c r="X40" s="9">
        <v>12611692</v>
      </c>
      <c r="Z40" s="9">
        <v>12701056</v>
      </c>
      <c r="AB40" s="10">
        <v>0</v>
      </c>
    </row>
    <row r="41" spans="1:28" ht="21.75" customHeight="1" x14ac:dyDescent="0.2">
      <c r="A41" s="83" t="s">
        <v>51</v>
      </c>
      <c r="B41" s="83"/>
      <c r="C41" s="83"/>
      <c r="E41" s="84">
        <v>10000</v>
      </c>
      <c r="F41" s="84"/>
      <c r="H41" s="9">
        <v>10509744</v>
      </c>
      <c r="J41" s="9">
        <v>7233648.2999999998</v>
      </c>
      <c r="L41" s="9">
        <v>0</v>
      </c>
      <c r="N41" s="9">
        <v>0</v>
      </c>
      <c r="P41" s="9">
        <v>0</v>
      </c>
      <c r="R41" s="9">
        <v>0</v>
      </c>
      <c r="T41" s="9">
        <v>10000</v>
      </c>
      <c r="V41" s="9">
        <v>729</v>
      </c>
      <c r="X41" s="9">
        <v>10509744</v>
      </c>
      <c r="Z41" s="9">
        <v>7233648.2999999998</v>
      </c>
      <c r="AB41" s="10">
        <v>0</v>
      </c>
    </row>
    <row r="42" spans="1:28" ht="21.75" customHeight="1" x14ac:dyDescent="0.2">
      <c r="A42" s="83" t="s">
        <v>52</v>
      </c>
      <c r="B42" s="83"/>
      <c r="C42" s="83"/>
      <c r="E42" s="84">
        <v>10000</v>
      </c>
      <c r="F42" s="84"/>
      <c r="H42" s="9">
        <v>12211320</v>
      </c>
      <c r="J42" s="9">
        <v>12304148</v>
      </c>
      <c r="L42" s="9">
        <v>0</v>
      </c>
      <c r="N42" s="9">
        <v>0</v>
      </c>
      <c r="P42" s="9">
        <v>0</v>
      </c>
      <c r="R42" s="9">
        <v>0</v>
      </c>
      <c r="T42" s="9">
        <v>10000</v>
      </c>
      <c r="V42" s="9">
        <v>1240</v>
      </c>
      <c r="X42" s="9">
        <v>12211320</v>
      </c>
      <c r="Z42" s="9">
        <v>12304148</v>
      </c>
      <c r="AB42" s="10">
        <v>0</v>
      </c>
    </row>
    <row r="43" spans="1:28" ht="21.75" customHeight="1" x14ac:dyDescent="0.2">
      <c r="A43" s="83" t="s">
        <v>53</v>
      </c>
      <c r="B43" s="83"/>
      <c r="C43" s="83"/>
      <c r="E43" s="84">
        <v>10000</v>
      </c>
      <c r="F43" s="84"/>
      <c r="H43" s="9">
        <v>21820230</v>
      </c>
      <c r="J43" s="9">
        <v>21919244.300000001</v>
      </c>
      <c r="L43" s="9">
        <v>0</v>
      </c>
      <c r="N43" s="9">
        <v>0</v>
      </c>
      <c r="P43" s="9">
        <v>0</v>
      </c>
      <c r="R43" s="9">
        <v>0</v>
      </c>
      <c r="T43" s="9">
        <v>10000</v>
      </c>
      <c r="V43" s="9">
        <v>2209</v>
      </c>
      <c r="X43" s="9">
        <v>21820230</v>
      </c>
      <c r="Z43" s="9">
        <v>21919244.300000001</v>
      </c>
      <c r="AB43" s="10">
        <v>0</v>
      </c>
    </row>
    <row r="44" spans="1:28" ht="21.75" customHeight="1" x14ac:dyDescent="0.2">
      <c r="A44" s="83" t="s">
        <v>54</v>
      </c>
      <c r="B44" s="83"/>
      <c r="C44" s="83"/>
      <c r="E44" s="84">
        <v>10000</v>
      </c>
      <c r="F44" s="84"/>
      <c r="H44" s="9">
        <v>13512528</v>
      </c>
      <c r="J44" s="9">
        <v>13584176.300000001</v>
      </c>
      <c r="L44" s="9">
        <v>0</v>
      </c>
      <c r="N44" s="9">
        <v>0</v>
      </c>
      <c r="P44" s="9">
        <v>0</v>
      </c>
      <c r="R44" s="9">
        <v>0</v>
      </c>
      <c r="T44" s="9">
        <v>10000</v>
      </c>
      <c r="V44" s="9">
        <v>1369</v>
      </c>
      <c r="X44" s="9">
        <v>13512528</v>
      </c>
      <c r="Z44" s="9">
        <v>13584176.300000001</v>
      </c>
      <c r="AB44" s="10">
        <v>0</v>
      </c>
    </row>
    <row r="45" spans="1:28" ht="21.75" customHeight="1" x14ac:dyDescent="0.2">
      <c r="A45" s="83" t="s">
        <v>55</v>
      </c>
      <c r="B45" s="83"/>
      <c r="C45" s="83"/>
      <c r="E45" s="84">
        <v>10000</v>
      </c>
      <c r="F45" s="84"/>
      <c r="H45" s="9">
        <v>9608908</v>
      </c>
      <c r="J45" s="9">
        <v>6281069.0999999996</v>
      </c>
      <c r="L45" s="9">
        <v>0</v>
      </c>
      <c r="N45" s="9">
        <v>0</v>
      </c>
      <c r="P45" s="9">
        <v>0</v>
      </c>
      <c r="R45" s="9">
        <v>0</v>
      </c>
      <c r="T45" s="9">
        <v>10000</v>
      </c>
      <c r="V45" s="9">
        <v>633</v>
      </c>
      <c r="X45" s="9">
        <v>9608908</v>
      </c>
      <c r="Z45" s="9">
        <v>6281069.0999999996</v>
      </c>
      <c r="AB45" s="10">
        <v>0</v>
      </c>
    </row>
    <row r="46" spans="1:28" ht="21.75" customHeight="1" x14ac:dyDescent="0.2">
      <c r="A46" s="83" t="s">
        <v>56</v>
      </c>
      <c r="B46" s="83"/>
      <c r="C46" s="83"/>
      <c r="E46" s="84">
        <v>10000</v>
      </c>
      <c r="F46" s="84"/>
      <c r="H46" s="9">
        <v>14012992</v>
      </c>
      <c r="J46" s="9">
        <v>14080311.300000001</v>
      </c>
      <c r="L46" s="9">
        <v>0</v>
      </c>
      <c r="N46" s="9">
        <v>0</v>
      </c>
      <c r="P46" s="9">
        <v>0</v>
      </c>
      <c r="R46" s="9">
        <v>0</v>
      </c>
      <c r="T46" s="9">
        <v>10000</v>
      </c>
      <c r="V46" s="9">
        <v>1419</v>
      </c>
      <c r="X46" s="9">
        <v>14012992</v>
      </c>
      <c r="Z46" s="9">
        <v>14080311.300000001</v>
      </c>
      <c r="AB46" s="10">
        <v>0</v>
      </c>
    </row>
    <row r="47" spans="1:28" ht="21.75" customHeight="1" x14ac:dyDescent="0.2">
      <c r="A47" s="83" t="s">
        <v>57</v>
      </c>
      <c r="B47" s="83"/>
      <c r="C47" s="83"/>
      <c r="E47" s="84">
        <v>10000</v>
      </c>
      <c r="F47" s="84"/>
      <c r="H47" s="9">
        <v>7506960</v>
      </c>
      <c r="J47" s="9">
        <v>6122305.9000000004</v>
      </c>
      <c r="L47" s="9">
        <v>0</v>
      </c>
      <c r="N47" s="9">
        <v>0</v>
      </c>
      <c r="P47" s="9">
        <v>0</v>
      </c>
      <c r="R47" s="9">
        <v>0</v>
      </c>
      <c r="T47" s="9">
        <v>10000</v>
      </c>
      <c r="V47" s="9">
        <v>617</v>
      </c>
      <c r="X47" s="9">
        <v>7506960</v>
      </c>
      <c r="Z47" s="9">
        <v>6122305.9000000004</v>
      </c>
      <c r="AB47" s="10">
        <v>0</v>
      </c>
    </row>
    <row r="48" spans="1:28" ht="21.75" customHeight="1" x14ac:dyDescent="0.2">
      <c r="A48" s="83" t="s">
        <v>58</v>
      </c>
      <c r="B48" s="83"/>
      <c r="C48" s="83"/>
      <c r="E48" s="84">
        <v>10000</v>
      </c>
      <c r="F48" s="84"/>
      <c r="H48" s="9">
        <v>10109372</v>
      </c>
      <c r="J48" s="9">
        <v>10220381</v>
      </c>
      <c r="L48" s="9">
        <v>0</v>
      </c>
      <c r="N48" s="9">
        <v>0</v>
      </c>
      <c r="P48" s="9">
        <v>0</v>
      </c>
      <c r="R48" s="9">
        <v>0</v>
      </c>
      <c r="T48" s="9">
        <v>10000</v>
      </c>
      <c r="V48" s="9">
        <v>1030</v>
      </c>
      <c r="X48" s="9">
        <v>10109372</v>
      </c>
      <c r="Z48" s="9">
        <v>10220381</v>
      </c>
      <c r="AB48" s="10">
        <v>0</v>
      </c>
    </row>
    <row r="49" spans="1:28" ht="21.75" customHeight="1" x14ac:dyDescent="0.2">
      <c r="A49" s="83" t="s">
        <v>59</v>
      </c>
      <c r="B49" s="83"/>
      <c r="C49" s="83"/>
      <c r="E49" s="84">
        <v>10000</v>
      </c>
      <c r="F49" s="84"/>
      <c r="H49" s="9">
        <v>13912898</v>
      </c>
      <c r="J49" s="9">
        <v>13217036.4</v>
      </c>
      <c r="L49" s="9">
        <v>0</v>
      </c>
      <c r="N49" s="9">
        <v>0</v>
      </c>
      <c r="P49" s="9">
        <v>0</v>
      </c>
      <c r="R49" s="9">
        <v>0</v>
      </c>
      <c r="T49" s="9">
        <v>10000</v>
      </c>
      <c r="V49" s="9">
        <v>1332</v>
      </c>
      <c r="X49" s="9">
        <v>13912898</v>
      </c>
      <c r="Z49" s="9">
        <v>13217036.4</v>
      </c>
      <c r="AB49" s="10">
        <v>0</v>
      </c>
    </row>
    <row r="50" spans="1:28" ht="21.75" customHeight="1" x14ac:dyDescent="0.2">
      <c r="A50" s="83" t="s">
        <v>60</v>
      </c>
      <c r="B50" s="83"/>
      <c r="C50" s="83"/>
      <c r="E50" s="84">
        <v>10000</v>
      </c>
      <c r="F50" s="84"/>
      <c r="H50" s="9">
        <v>7607047</v>
      </c>
      <c r="J50" s="9">
        <v>4296529.0999999996</v>
      </c>
      <c r="L50" s="9">
        <v>0</v>
      </c>
      <c r="N50" s="9">
        <v>0</v>
      </c>
      <c r="P50" s="9">
        <v>0</v>
      </c>
      <c r="R50" s="9">
        <v>0</v>
      </c>
      <c r="T50" s="9">
        <v>10000</v>
      </c>
      <c r="V50" s="9">
        <v>433</v>
      </c>
      <c r="X50" s="9">
        <v>7607047</v>
      </c>
      <c r="Z50" s="9">
        <v>4296529.0999999996</v>
      </c>
      <c r="AB50" s="10">
        <v>0</v>
      </c>
    </row>
    <row r="51" spans="1:28" ht="21.75" customHeight="1" x14ac:dyDescent="0.2">
      <c r="A51" s="83" t="s">
        <v>61</v>
      </c>
      <c r="B51" s="83"/>
      <c r="C51" s="83"/>
      <c r="E51" s="84">
        <v>10000</v>
      </c>
      <c r="F51" s="84"/>
      <c r="H51" s="9">
        <v>8808166</v>
      </c>
      <c r="J51" s="9">
        <v>5090345.0999999996</v>
      </c>
      <c r="L51" s="9">
        <v>0</v>
      </c>
      <c r="N51" s="9">
        <v>0</v>
      </c>
      <c r="P51" s="9">
        <v>0</v>
      </c>
      <c r="R51" s="9">
        <v>0</v>
      </c>
      <c r="T51" s="9">
        <v>10000</v>
      </c>
      <c r="V51" s="9">
        <v>513</v>
      </c>
      <c r="X51" s="9">
        <v>8808166</v>
      </c>
      <c r="Z51" s="9">
        <v>5090345.0999999996</v>
      </c>
      <c r="AB51" s="10">
        <v>0</v>
      </c>
    </row>
    <row r="52" spans="1:28" ht="21.75" customHeight="1" x14ac:dyDescent="0.2">
      <c r="A52" s="83" t="s">
        <v>62</v>
      </c>
      <c r="B52" s="83"/>
      <c r="C52" s="83"/>
      <c r="E52" s="84">
        <v>10000</v>
      </c>
      <c r="F52" s="84"/>
      <c r="H52" s="9">
        <v>7206680</v>
      </c>
      <c r="J52" s="9">
        <v>4276683.7</v>
      </c>
      <c r="L52" s="9">
        <v>0</v>
      </c>
      <c r="N52" s="9">
        <v>0</v>
      </c>
      <c r="P52" s="9">
        <v>0</v>
      </c>
      <c r="R52" s="9">
        <v>0</v>
      </c>
      <c r="T52" s="9">
        <v>10000</v>
      </c>
      <c r="V52" s="9">
        <v>431</v>
      </c>
      <c r="X52" s="9">
        <v>7206680</v>
      </c>
      <c r="Z52" s="9">
        <v>4276683.7</v>
      </c>
      <c r="AB52" s="10">
        <v>0</v>
      </c>
    </row>
    <row r="53" spans="1:28" ht="21.75" customHeight="1" x14ac:dyDescent="0.2">
      <c r="A53" s="83" t="s">
        <v>63</v>
      </c>
      <c r="B53" s="83"/>
      <c r="C53" s="83"/>
      <c r="E53" s="84">
        <v>10000</v>
      </c>
      <c r="F53" s="84"/>
      <c r="H53" s="9">
        <v>12611692</v>
      </c>
      <c r="J53" s="9">
        <v>12641519.800000001</v>
      </c>
      <c r="L53" s="9">
        <v>0</v>
      </c>
      <c r="N53" s="9">
        <v>0</v>
      </c>
      <c r="P53" s="9">
        <v>0</v>
      </c>
      <c r="R53" s="9">
        <v>0</v>
      </c>
      <c r="T53" s="9">
        <v>10000</v>
      </c>
      <c r="V53" s="9">
        <v>1274</v>
      </c>
      <c r="X53" s="9">
        <v>12611692</v>
      </c>
      <c r="Z53" s="9">
        <v>12641519.800000001</v>
      </c>
      <c r="AB53" s="10">
        <v>0</v>
      </c>
    </row>
    <row r="54" spans="1:28" ht="21.75" customHeight="1" x14ac:dyDescent="0.2">
      <c r="A54" s="83" t="s">
        <v>64</v>
      </c>
      <c r="B54" s="83"/>
      <c r="C54" s="83"/>
      <c r="E54" s="84">
        <v>22728</v>
      </c>
      <c r="F54" s="84"/>
      <c r="H54" s="9">
        <v>23886673</v>
      </c>
      <c r="J54" s="9">
        <v>76519996.516080007</v>
      </c>
      <c r="L54" s="9">
        <v>0</v>
      </c>
      <c r="N54" s="9">
        <v>0</v>
      </c>
      <c r="P54" s="9">
        <v>0</v>
      </c>
      <c r="R54" s="9">
        <v>0</v>
      </c>
      <c r="T54" s="9">
        <v>22728</v>
      </c>
      <c r="V54" s="9">
        <v>3393</v>
      </c>
      <c r="X54" s="9">
        <v>23886673</v>
      </c>
      <c r="Z54" s="9">
        <v>76519996.516080007</v>
      </c>
      <c r="AB54" s="10">
        <v>0</v>
      </c>
    </row>
    <row r="55" spans="1:28" ht="21.75" customHeight="1" x14ac:dyDescent="0.2">
      <c r="A55" s="83" t="s">
        <v>65</v>
      </c>
      <c r="B55" s="83"/>
      <c r="C55" s="83"/>
      <c r="E55" s="84">
        <v>20376796</v>
      </c>
      <c r="F55" s="84"/>
      <c r="H55" s="9">
        <v>19792337187</v>
      </c>
      <c r="J55" s="9">
        <v>40681198134.242996</v>
      </c>
      <c r="L55" s="9">
        <v>0</v>
      </c>
      <c r="N55" s="9">
        <v>0</v>
      </c>
      <c r="P55" s="9">
        <v>0</v>
      </c>
      <c r="R55" s="9">
        <v>0</v>
      </c>
      <c r="T55" s="9">
        <v>20376796</v>
      </c>
      <c r="V55" s="9">
        <v>2012</v>
      </c>
      <c r="X55" s="9">
        <v>19792337187</v>
      </c>
      <c r="Z55" s="9">
        <v>40681198134.242996</v>
      </c>
      <c r="AB55" s="10">
        <v>0.11</v>
      </c>
    </row>
    <row r="56" spans="1:28" ht="21.75" customHeight="1" x14ac:dyDescent="0.2">
      <c r="A56" s="83" t="s">
        <v>66</v>
      </c>
      <c r="B56" s="83"/>
      <c r="C56" s="83"/>
      <c r="E56" s="84">
        <v>16859824</v>
      </c>
      <c r="F56" s="84"/>
      <c r="H56" s="9">
        <v>50748070240</v>
      </c>
      <c r="J56" s="9">
        <v>97198380826.388794</v>
      </c>
      <c r="L56" s="9">
        <v>0</v>
      </c>
      <c r="N56" s="9">
        <v>0</v>
      </c>
      <c r="P56" s="9">
        <v>0</v>
      </c>
      <c r="R56" s="9">
        <v>0</v>
      </c>
      <c r="T56" s="9">
        <v>16859824</v>
      </c>
      <c r="V56" s="9">
        <v>5810</v>
      </c>
      <c r="X56" s="9">
        <v>50748070240</v>
      </c>
      <c r="Z56" s="9">
        <v>97198380826.388794</v>
      </c>
      <c r="AB56" s="10">
        <v>0.26</v>
      </c>
    </row>
    <row r="57" spans="1:28" ht="21.75" customHeight="1" x14ac:dyDescent="0.2">
      <c r="A57" s="83" t="s">
        <v>67</v>
      </c>
      <c r="B57" s="83"/>
      <c r="C57" s="83"/>
      <c r="E57" s="84">
        <v>750000</v>
      </c>
      <c r="F57" s="84"/>
      <c r="H57" s="9">
        <v>6271538220</v>
      </c>
      <c r="J57" s="9">
        <v>7278300450</v>
      </c>
      <c r="L57" s="9">
        <v>0</v>
      </c>
      <c r="N57" s="9">
        <v>0</v>
      </c>
      <c r="P57" s="9">
        <v>0</v>
      </c>
      <c r="R57" s="9">
        <v>0</v>
      </c>
      <c r="T57" s="9">
        <v>750000</v>
      </c>
      <c r="V57" s="9">
        <v>9780</v>
      </c>
      <c r="X57" s="9">
        <v>6271538220</v>
      </c>
      <c r="Z57" s="9">
        <v>7278300450</v>
      </c>
      <c r="AB57" s="10">
        <v>0.02</v>
      </c>
    </row>
    <row r="58" spans="1:28" ht="21.75" customHeight="1" x14ac:dyDescent="0.2">
      <c r="A58" s="83" t="s">
        <v>68</v>
      </c>
      <c r="B58" s="83"/>
      <c r="C58" s="83"/>
      <c r="E58" s="84">
        <v>54575949</v>
      </c>
      <c r="F58" s="84"/>
      <c r="H58" s="9">
        <v>166456644450</v>
      </c>
      <c r="J58" s="9">
        <v>191109737430.31799</v>
      </c>
      <c r="L58" s="9">
        <v>0</v>
      </c>
      <c r="N58" s="9">
        <v>0</v>
      </c>
      <c r="P58" s="9">
        <v>0</v>
      </c>
      <c r="R58" s="9">
        <v>0</v>
      </c>
      <c r="T58" s="9">
        <v>54575949</v>
      </c>
      <c r="V58" s="9">
        <v>3529</v>
      </c>
      <c r="X58" s="9">
        <v>166456644450</v>
      </c>
      <c r="Z58" s="9">
        <v>191109737430.31799</v>
      </c>
      <c r="AB58" s="10">
        <v>0.5</v>
      </c>
    </row>
    <row r="59" spans="1:28" ht="21.75" customHeight="1" x14ac:dyDescent="0.2">
      <c r="A59" s="83" t="s">
        <v>69</v>
      </c>
      <c r="B59" s="83"/>
      <c r="C59" s="83"/>
      <c r="E59" s="84">
        <v>4959535</v>
      </c>
      <c r="F59" s="84"/>
      <c r="H59" s="9">
        <v>13591418407</v>
      </c>
      <c r="J59" s="9">
        <v>12199649332.4415</v>
      </c>
      <c r="L59" s="9">
        <v>0</v>
      </c>
      <c r="N59" s="9">
        <v>0</v>
      </c>
      <c r="P59" s="9">
        <v>0</v>
      </c>
      <c r="R59" s="9">
        <v>0</v>
      </c>
      <c r="T59" s="9">
        <v>4959535</v>
      </c>
      <c r="V59" s="9">
        <v>2479</v>
      </c>
      <c r="X59" s="9">
        <v>13591418407</v>
      </c>
      <c r="Z59" s="9">
        <v>12199649332.4415</v>
      </c>
      <c r="AB59" s="10">
        <v>0.03</v>
      </c>
    </row>
    <row r="60" spans="1:28" ht="21.75" customHeight="1" x14ac:dyDescent="0.2">
      <c r="A60" s="83" t="s">
        <v>70</v>
      </c>
      <c r="B60" s="83"/>
      <c r="C60" s="83"/>
      <c r="E60" s="84">
        <v>38525000</v>
      </c>
      <c r="F60" s="84"/>
      <c r="H60" s="9">
        <v>172855949893</v>
      </c>
      <c r="J60" s="9">
        <v>523330391957.5</v>
      </c>
      <c r="L60" s="9">
        <v>0</v>
      </c>
      <c r="N60" s="9">
        <v>0</v>
      </c>
      <c r="P60" s="9">
        <v>0</v>
      </c>
      <c r="R60" s="9">
        <v>0</v>
      </c>
      <c r="T60" s="9">
        <v>38525000</v>
      </c>
      <c r="V60" s="9">
        <v>13690</v>
      </c>
      <c r="X60" s="9">
        <v>172855949893</v>
      </c>
      <c r="Z60" s="9">
        <v>523330391957.5</v>
      </c>
      <c r="AB60" s="10">
        <v>1.38</v>
      </c>
    </row>
    <row r="61" spans="1:28" ht="21.75" customHeight="1" x14ac:dyDescent="0.2">
      <c r="A61" s="86" t="s">
        <v>71</v>
      </c>
      <c r="B61" s="86"/>
      <c r="C61" s="86"/>
      <c r="D61" s="12"/>
      <c r="E61" s="84">
        <v>258000</v>
      </c>
      <c r="F61" s="84"/>
      <c r="H61" s="13">
        <v>4268255506</v>
      </c>
      <c r="J61" s="13">
        <v>4011608692.1999998</v>
      </c>
      <c r="L61" s="9">
        <v>0</v>
      </c>
      <c r="N61" s="13">
        <v>0</v>
      </c>
      <c r="P61" s="9">
        <v>0</v>
      </c>
      <c r="R61" s="13">
        <v>0</v>
      </c>
      <c r="T61" s="9">
        <v>258000</v>
      </c>
      <c r="V61" s="9">
        <v>15670</v>
      </c>
      <c r="X61" s="13">
        <v>4268255506</v>
      </c>
      <c r="Z61" s="13">
        <v>4011608692.1999998</v>
      </c>
      <c r="AB61" s="14">
        <v>0.01</v>
      </c>
    </row>
    <row r="62" spans="1:28" ht="21.75" customHeight="1" x14ac:dyDescent="0.2">
      <c r="A62" s="85" t="s">
        <v>72</v>
      </c>
      <c r="B62" s="85"/>
      <c r="C62" s="85"/>
      <c r="D62" s="85"/>
      <c r="F62" s="9"/>
      <c r="H62" s="16">
        <v>1855194468131</v>
      </c>
      <c r="J62" s="16">
        <v>2067331190513.29</v>
      </c>
      <c r="L62" s="9"/>
      <c r="N62" s="16">
        <v>0</v>
      </c>
      <c r="P62" s="9"/>
      <c r="R62" s="16">
        <v>0</v>
      </c>
      <c r="T62" s="9"/>
      <c r="V62" s="9"/>
      <c r="X62" s="16">
        <v>1855194468131</v>
      </c>
      <c r="Z62" s="16">
        <v>2067331190513.29</v>
      </c>
      <c r="AB62" s="17">
        <v>5.43</v>
      </c>
    </row>
  </sheetData>
  <mergeCells count="120">
    <mergeCell ref="A62:D62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0"/>
  <sheetViews>
    <sheetView rightToLeft="1" view="pageBreakPreview" zoomScale="110" zoomScaleNormal="100" zoomScaleSheetLayoutView="110" workbookViewId="0">
      <selection activeCell="AA19" sqref="AA19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6.42578125" bestFit="1" customWidth="1"/>
    <col min="10" max="10" width="1.28515625" customWidth="1"/>
    <col min="11" max="11" width="13" customWidth="1"/>
    <col min="12" max="12" width="1.28515625" customWidth="1"/>
    <col min="13" max="13" width="16.140625" bestFit="1" customWidth="1"/>
    <col min="14" max="14" width="1.28515625" customWidth="1"/>
    <col min="15" max="15" width="13" customWidth="1"/>
    <col min="16" max="16" width="1.28515625" customWidth="1"/>
    <col min="17" max="17" width="16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14062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7" ht="21.7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7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ht="14.45" customHeight="1" x14ac:dyDescent="0.2"/>
    <row r="5" spans="1:27" ht="14.45" customHeight="1" x14ac:dyDescent="0.2">
      <c r="A5" s="1" t="s">
        <v>76</v>
      </c>
      <c r="B5" s="78" t="s">
        <v>77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7" ht="14.45" customHeight="1" x14ac:dyDescent="0.2">
      <c r="E6" s="79" t="s">
        <v>7</v>
      </c>
      <c r="F6" s="79"/>
      <c r="G6" s="79"/>
      <c r="H6" s="79"/>
      <c r="I6" s="79"/>
      <c r="K6" s="79" t="s">
        <v>8</v>
      </c>
      <c r="L6" s="79"/>
      <c r="M6" s="79"/>
      <c r="N6" s="79"/>
      <c r="O6" s="79"/>
      <c r="P6" s="79"/>
      <c r="Q6" s="79"/>
      <c r="S6" s="79" t="s">
        <v>9</v>
      </c>
      <c r="T6" s="79"/>
      <c r="U6" s="79"/>
      <c r="V6" s="79"/>
      <c r="W6" s="79"/>
      <c r="X6" s="79"/>
      <c r="Y6" s="79"/>
      <c r="Z6" s="79"/>
      <c r="AA6" s="79"/>
    </row>
    <row r="7" spans="1:27" ht="14.45" customHeight="1" x14ac:dyDescent="0.2">
      <c r="E7" s="3"/>
      <c r="F7" s="3"/>
      <c r="G7" s="3"/>
      <c r="H7" s="3"/>
      <c r="I7" s="3"/>
      <c r="K7" s="80" t="s">
        <v>78</v>
      </c>
      <c r="L7" s="80"/>
      <c r="M7" s="80"/>
      <c r="N7" s="3"/>
      <c r="O7" s="80" t="s">
        <v>79</v>
      </c>
      <c r="P7" s="80"/>
      <c r="Q7" s="8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79" t="s">
        <v>80</v>
      </c>
      <c r="B8" s="79"/>
      <c r="D8" s="79" t="s">
        <v>81</v>
      </c>
      <c r="E8" s="7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82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81" t="s">
        <v>83</v>
      </c>
      <c r="B9" s="81"/>
      <c r="D9" s="82">
        <v>17636000</v>
      </c>
      <c r="E9" s="82"/>
      <c r="G9" s="6">
        <v>109975375185</v>
      </c>
      <c r="I9" s="6">
        <v>170363740000</v>
      </c>
      <c r="K9" s="6">
        <v>0</v>
      </c>
      <c r="M9" s="6">
        <v>0</v>
      </c>
      <c r="O9" s="6">
        <v>0</v>
      </c>
      <c r="Q9" s="6">
        <v>0</v>
      </c>
      <c r="S9" s="6">
        <v>17636000</v>
      </c>
      <c r="U9" s="6">
        <v>9678</v>
      </c>
      <c r="W9" s="6">
        <v>109975375185</v>
      </c>
      <c r="Y9" s="6">
        <v>170681188000</v>
      </c>
      <c r="AA9" s="7">
        <v>0.45</v>
      </c>
    </row>
    <row r="10" spans="1:27" ht="21.75" customHeight="1" x14ac:dyDescent="0.2">
      <c r="A10" s="83" t="s">
        <v>84</v>
      </c>
      <c r="B10" s="83"/>
      <c r="D10" s="84">
        <v>115000</v>
      </c>
      <c r="E10" s="84"/>
      <c r="G10" s="9">
        <v>29612310473</v>
      </c>
      <c r="I10" s="9">
        <v>29563896285</v>
      </c>
      <c r="K10" s="9">
        <v>0</v>
      </c>
      <c r="M10" s="9">
        <v>0</v>
      </c>
      <c r="O10" s="9">
        <v>0</v>
      </c>
      <c r="Q10" s="9">
        <v>0</v>
      </c>
      <c r="S10" s="9">
        <v>115000</v>
      </c>
      <c r="U10" s="9">
        <v>257670</v>
      </c>
      <c r="W10" s="9">
        <v>29612310473</v>
      </c>
      <c r="Y10" s="9">
        <v>29563896285</v>
      </c>
      <c r="AA10" s="10">
        <v>0.08</v>
      </c>
    </row>
    <row r="11" spans="1:27" ht="21.75" customHeight="1" x14ac:dyDescent="0.2">
      <c r="A11" s="83" t="s">
        <v>85</v>
      </c>
      <c r="B11" s="83"/>
      <c r="D11" s="84">
        <v>2500000</v>
      </c>
      <c r="E11" s="84"/>
      <c r="G11" s="9">
        <v>25029000000</v>
      </c>
      <c r="I11" s="9">
        <v>42449640750</v>
      </c>
      <c r="K11" s="9">
        <v>0</v>
      </c>
      <c r="M11" s="9">
        <v>0</v>
      </c>
      <c r="O11" s="9">
        <v>0</v>
      </c>
      <c r="Q11" s="9">
        <v>0</v>
      </c>
      <c r="S11" s="9">
        <v>2500000</v>
      </c>
      <c r="U11" s="9">
        <v>17019</v>
      </c>
      <c r="W11" s="9">
        <v>25029000000</v>
      </c>
      <c r="Y11" s="9">
        <v>42449640750</v>
      </c>
      <c r="AA11" s="10">
        <v>0.11</v>
      </c>
    </row>
    <row r="12" spans="1:27" ht="21.75" customHeight="1" x14ac:dyDescent="0.2">
      <c r="A12" s="83" t="s">
        <v>86</v>
      </c>
      <c r="B12" s="83"/>
      <c r="D12" s="84">
        <v>5181000</v>
      </c>
      <c r="E12" s="84"/>
      <c r="G12" s="9">
        <v>100217784958</v>
      </c>
      <c r="I12" s="9">
        <v>88737659877.899994</v>
      </c>
      <c r="K12" s="9">
        <v>0</v>
      </c>
      <c r="M12" s="9">
        <v>0</v>
      </c>
      <c r="O12" s="9">
        <v>0</v>
      </c>
      <c r="Q12" s="9">
        <v>0</v>
      </c>
      <c r="S12" s="9">
        <v>5181000</v>
      </c>
      <c r="U12" s="9">
        <v>17167</v>
      </c>
      <c r="W12" s="9">
        <v>100217784958</v>
      </c>
      <c r="Y12" s="9">
        <v>88737659877.899994</v>
      </c>
      <c r="AA12" s="10">
        <v>0.23</v>
      </c>
    </row>
    <row r="13" spans="1:27" ht="21.75" customHeight="1" x14ac:dyDescent="0.2">
      <c r="A13" s="83" t="s">
        <v>87</v>
      </c>
      <c r="B13" s="83"/>
      <c r="D13" s="84">
        <v>1435000</v>
      </c>
      <c r="E13" s="84"/>
      <c r="G13" s="9">
        <v>80054149830</v>
      </c>
      <c r="I13" s="9">
        <v>186289813836</v>
      </c>
      <c r="K13" s="9">
        <v>0</v>
      </c>
      <c r="M13" s="9">
        <v>0</v>
      </c>
      <c r="O13" s="9">
        <v>-1150000</v>
      </c>
      <c r="Q13" s="9">
        <v>148615664358</v>
      </c>
      <c r="S13" s="9">
        <v>285000</v>
      </c>
      <c r="U13" s="9">
        <v>124914</v>
      </c>
      <c r="W13" s="9">
        <v>15899256246</v>
      </c>
      <c r="Y13" s="9">
        <v>35557769412</v>
      </c>
      <c r="AA13" s="10">
        <v>0.09</v>
      </c>
    </row>
    <row r="14" spans="1:27" ht="21.75" customHeight="1" x14ac:dyDescent="0.2">
      <c r="A14" s="83" t="s">
        <v>88</v>
      </c>
      <c r="B14" s="83"/>
      <c r="D14" s="84">
        <v>3075000</v>
      </c>
      <c r="E14" s="84"/>
      <c r="G14" s="9">
        <v>80045939901</v>
      </c>
      <c r="I14" s="9">
        <v>189158652060</v>
      </c>
      <c r="K14" s="9">
        <v>0</v>
      </c>
      <c r="M14" s="9">
        <v>0</v>
      </c>
      <c r="O14" s="9">
        <v>-1700000</v>
      </c>
      <c r="Q14" s="9">
        <v>98663039134</v>
      </c>
      <c r="S14" s="9">
        <v>1375000</v>
      </c>
      <c r="U14" s="9">
        <v>58122</v>
      </c>
      <c r="W14" s="9">
        <v>35792899950</v>
      </c>
      <c r="Y14" s="9">
        <v>79821848700</v>
      </c>
      <c r="AA14" s="10">
        <v>0.21</v>
      </c>
    </row>
    <row r="15" spans="1:27" ht="21.75" customHeight="1" x14ac:dyDescent="0.2">
      <c r="A15" s="83" t="s">
        <v>89</v>
      </c>
      <c r="B15" s="83"/>
      <c r="D15" s="84">
        <v>19000</v>
      </c>
      <c r="E15" s="84"/>
      <c r="G15" s="9">
        <v>9955049706</v>
      </c>
      <c r="I15" s="9">
        <v>23966284539.200001</v>
      </c>
      <c r="K15" s="9">
        <v>0</v>
      </c>
      <c r="M15" s="9">
        <v>0</v>
      </c>
      <c r="O15" s="9">
        <v>-19000</v>
      </c>
      <c r="Q15" s="9">
        <v>24263920643</v>
      </c>
      <c r="S15" s="9">
        <v>0</v>
      </c>
      <c r="U15" s="9">
        <v>0</v>
      </c>
      <c r="W15" s="9">
        <v>0</v>
      </c>
      <c r="Y15" s="9">
        <v>0</v>
      </c>
      <c r="AA15" s="10">
        <v>0</v>
      </c>
    </row>
    <row r="16" spans="1:27" ht="21.75" customHeight="1" x14ac:dyDescent="0.2">
      <c r="A16" s="83" t="s">
        <v>90</v>
      </c>
      <c r="B16" s="83"/>
      <c r="D16" s="84">
        <v>8873100</v>
      </c>
      <c r="E16" s="84"/>
      <c r="G16" s="9">
        <v>100115836808</v>
      </c>
      <c r="I16" s="9">
        <v>117608011492.95</v>
      </c>
      <c r="K16" s="9">
        <v>0</v>
      </c>
      <c r="M16" s="9">
        <v>0</v>
      </c>
      <c r="O16" s="9">
        <v>0</v>
      </c>
      <c r="Q16" s="9">
        <v>0</v>
      </c>
      <c r="S16" s="9">
        <v>8873100</v>
      </c>
      <c r="U16" s="9">
        <v>13285</v>
      </c>
      <c r="W16" s="9">
        <v>100115836808</v>
      </c>
      <c r="Y16" s="9">
        <v>117608011492.95</v>
      </c>
      <c r="AA16" s="10">
        <v>0.31</v>
      </c>
    </row>
    <row r="17" spans="1:27" ht="21.75" customHeight="1" x14ac:dyDescent="0.2">
      <c r="A17" s="83" t="s">
        <v>91</v>
      </c>
      <c r="B17" s="83"/>
      <c r="D17" s="84">
        <v>49750</v>
      </c>
      <c r="E17" s="84"/>
      <c r="G17" s="9">
        <v>9996806786</v>
      </c>
      <c r="I17" s="9">
        <v>24273085695</v>
      </c>
      <c r="K17" s="9">
        <v>0</v>
      </c>
      <c r="M17" s="9">
        <v>0</v>
      </c>
      <c r="O17" s="9">
        <v>-49750</v>
      </c>
      <c r="Q17" s="9">
        <v>24540793774</v>
      </c>
      <c r="S17" s="9">
        <v>0</v>
      </c>
      <c r="U17" s="9">
        <v>0</v>
      </c>
      <c r="W17" s="9">
        <v>0</v>
      </c>
      <c r="Y17" s="9">
        <v>0</v>
      </c>
      <c r="AA17" s="10">
        <v>0</v>
      </c>
    </row>
    <row r="18" spans="1:27" ht="21.75" customHeight="1" x14ac:dyDescent="0.2">
      <c r="A18" s="83" t="s">
        <v>92</v>
      </c>
      <c r="B18" s="83"/>
      <c r="D18" s="84">
        <v>0</v>
      </c>
      <c r="E18" s="84"/>
      <c r="G18" s="9">
        <v>0</v>
      </c>
      <c r="I18" s="9">
        <v>0</v>
      </c>
      <c r="K18" s="9">
        <v>24633181</v>
      </c>
      <c r="M18" s="9">
        <v>249999993002</v>
      </c>
      <c r="O18" s="9">
        <v>0</v>
      </c>
      <c r="Q18" s="9">
        <v>0</v>
      </c>
      <c r="S18" s="9">
        <v>24633181</v>
      </c>
      <c r="U18" s="9">
        <v>9800</v>
      </c>
      <c r="W18" s="9">
        <v>249999993002</v>
      </c>
      <c r="Y18" s="9">
        <v>241405153800</v>
      </c>
      <c r="AA18" s="10">
        <v>0.64</v>
      </c>
    </row>
    <row r="19" spans="1:27" ht="21.75" customHeight="1" x14ac:dyDescent="0.2">
      <c r="A19" s="86" t="s">
        <v>93</v>
      </c>
      <c r="B19" s="86"/>
      <c r="D19" s="84">
        <v>0</v>
      </c>
      <c r="E19" s="84"/>
      <c r="G19" s="13">
        <v>0</v>
      </c>
      <c r="I19" s="13">
        <v>0</v>
      </c>
      <c r="K19" s="9">
        <v>6018326</v>
      </c>
      <c r="M19" s="13">
        <v>99998640828</v>
      </c>
      <c r="O19" s="9">
        <v>0</v>
      </c>
      <c r="Q19" s="13">
        <v>0</v>
      </c>
      <c r="S19" s="9">
        <v>6018326</v>
      </c>
      <c r="U19" s="9">
        <v>15861</v>
      </c>
      <c r="W19" s="13">
        <v>99998640828</v>
      </c>
      <c r="Y19" s="13">
        <v>95342120683.576797</v>
      </c>
      <c r="AA19" s="14">
        <v>0.25</v>
      </c>
    </row>
    <row r="20" spans="1:27" ht="21.75" customHeight="1" x14ac:dyDescent="0.2">
      <c r="A20" s="85" t="s">
        <v>72</v>
      </c>
      <c r="B20" s="85"/>
      <c r="D20" s="84"/>
      <c r="E20" s="84"/>
      <c r="G20" s="16">
        <v>545002253647</v>
      </c>
      <c r="I20" s="16">
        <v>872410784536.05005</v>
      </c>
      <c r="K20" s="9"/>
      <c r="M20" s="16">
        <v>349998633830</v>
      </c>
      <c r="O20" s="9"/>
      <c r="Q20" s="16">
        <v>296083417909</v>
      </c>
      <c r="S20" s="9"/>
      <c r="U20" s="9"/>
      <c r="W20" s="16">
        <v>766641097450</v>
      </c>
      <c r="Y20" s="16">
        <v>901167289001.427</v>
      </c>
      <c r="AA20" s="17">
        <v>2.37</v>
      </c>
    </row>
  </sheetData>
  <mergeCells count="35">
    <mergeCell ref="A19:B19"/>
    <mergeCell ref="D19:E19"/>
    <mergeCell ref="A20:B20"/>
    <mergeCell ref="D20:E20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6"/>
  <sheetViews>
    <sheetView rightToLeft="1" view="pageBreakPreview" topLeftCell="J1" zoomScaleNormal="100" zoomScaleSheetLayoutView="100" workbookViewId="0">
      <selection activeCell="AN5" sqref="AN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7109375" bestFit="1" customWidth="1"/>
    <col min="19" max="19" width="1.28515625" customWidth="1"/>
    <col min="20" max="20" width="18.7109375" bestFit="1" customWidth="1"/>
    <col min="21" max="21" width="1.28515625" customWidth="1"/>
    <col min="22" max="22" width="13" customWidth="1"/>
    <col min="23" max="23" width="1.28515625" customWidth="1"/>
    <col min="24" max="24" width="17.85546875" bestFit="1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85546875" bestFit="1" customWidth="1"/>
    <col min="35" max="35" width="1.28515625" customWidth="1"/>
    <col min="36" max="36" width="18.855468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8" ht="21.7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</row>
    <row r="3" spans="1:38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</row>
    <row r="4" spans="1:38" ht="14.45" customHeight="1" x14ac:dyDescent="0.2"/>
    <row r="5" spans="1:38" ht="14.45" customHeight="1" x14ac:dyDescent="0.2">
      <c r="A5" s="1" t="s">
        <v>94</v>
      </c>
      <c r="B5" s="78" t="s">
        <v>95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1:38" ht="14.45" customHeight="1" x14ac:dyDescent="0.2">
      <c r="A6" s="79" t="s">
        <v>96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 t="s">
        <v>7</v>
      </c>
      <c r="Q6" s="79"/>
      <c r="R6" s="79"/>
      <c r="S6" s="79"/>
      <c r="T6" s="79"/>
      <c r="V6" s="79" t="s">
        <v>8</v>
      </c>
      <c r="W6" s="79"/>
      <c r="X6" s="79"/>
      <c r="Y6" s="79"/>
      <c r="Z6" s="79"/>
      <c r="AA6" s="79"/>
      <c r="AB6" s="79"/>
      <c r="AD6" s="79" t="s">
        <v>9</v>
      </c>
      <c r="AE6" s="79"/>
      <c r="AF6" s="79"/>
      <c r="AG6" s="79"/>
      <c r="AH6" s="79"/>
      <c r="AI6" s="79"/>
      <c r="AJ6" s="79"/>
      <c r="AK6" s="79"/>
      <c r="AL6" s="79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0" t="s">
        <v>10</v>
      </c>
      <c r="W7" s="80"/>
      <c r="X7" s="80"/>
      <c r="Y7" s="3"/>
      <c r="Z7" s="80" t="s">
        <v>11</v>
      </c>
      <c r="AA7" s="80"/>
      <c r="AB7" s="8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79" t="s">
        <v>97</v>
      </c>
      <c r="B8" s="79"/>
      <c r="D8" s="2" t="s">
        <v>98</v>
      </c>
      <c r="F8" s="2" t="s">
        <v>99</v>
      </c>
      <c r="H8" s="2" t="s">
        <v>100</v>
      </c>
      <c r="J8" s="2" t="s">
        <v>101</v>
      </c>
      <c r="L8" s="2" t="s">
        <v>102</v>
      </c>
      <c r="N8" s="2" t="s">
        <v>74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81" t="s">
        <v>103</v>
      </c>
      <c r="B9" s="81"/>
      <c r="D9" s="5" t="s">
        <v>104</v>
      </c>
      <c r="F9" s="5" t="s">
        <v>104</v>
      </c>
      <c r="H9" s="5" t="s">
        <v>105</v>
      </c>
      <c r="J9" s="5" t="s">
        <v>106</v>
      </c>
      <c r="L9" s="7">
        <v>19</v>
      </c>
      <c r="N9" s="7">
        <v>19</v>
      </c>
      <c r="P9" s="6">
        <v>3275000</v>
      </c>
      <c r="R9" s="6">
        <v>3268891167221</v>
      </c>
      <c r="T9" s="6">
        <v>3085018933329</v>
      </c>
      <c r="V9" s="6">
        <v>0</v>
      </c>
      <c r="X9" s="6">
        <v>0</v>
      </c>
      <c r="Z9" s="6">
        <v>0</v>
      </c>
      <c r="AB9" s="6">
        <v>0</v>
      </c>
      <c r="AD9" s="6">
        <v>3275000</v>
      </c>
      <c r="AF9" s="6">
        <v>972813</v>
      </c>
      <c r="AH9" s="6">
        <v>3268891167221</v>
      </c>
      <c r="AJ9" s="6">
        <v>3184230207849</v>
      </c>
      <c r="AL9" s="7">
        <v>8.3800000000000008</v>
      </c>
    </row>
    <row r="10" spans="1:38" ht="21.75" customHeight="1" x14ac:dyDescent="0.2">
      <c r="A10" s="83" t="s">
        <v>107</v>
      </c>
      <c r="B10" s="83"/>
      <c r="D10" s="8" t="s">
        <v>104</v>
      </c>
      <c r="F10" s="8" t="s">
        <v>104</v>
      </c>
      <c r="H10" s="8" t="s">
        <v>108</v>
      </c>
      <c r="J10" s="8" t="s">
        <v>109</v>
      </c>
      <c r="L10" s="10">
        <v>0</v>
      </c>
      <c r="N10" s="10">
        <v>0</v>
      </c>
      <c r="P10" s="9">
        <v>350037</v>
      </c>
      <c r="R10" s="9">
        <v>199539825033</v>
      </c>
      <c r="T10" s="9">
        <v>266516689677</v>
      </c>
      <c r="V10" s="9">
        <v>0</v>
      </c>
      <c r="X10" s="9">
        <v>0</v>
      </c>
      <c r="Z10" s="9">
        <v>0</v>
      </c>
      <c r="AB10" s="9">
        <v>0</v>
      </c>
      <c r="AD10" s="9">
        <v>350037</v>
      </c>
      <c r="AF10" s="9">
        <v>792000</v>
      </c>
      <c r="AH10" s="9">
        <v>199539825033</v>
      </c>
      <c r="AJ10" s="9">
        <v>277078560565</v>
      </c>
      <c r="AL10" s="10">
        <v>0.73</v>
      </c>
    </row>
    <row r="11" spans="1:38" ht="21.75" customHeight="1" x14ac:dyDescent="0.2">
      <c r="A11" s="83" t="s">
        <v>110</v>
      </c>
      <c r="B11" s="83"/>
      <c r="D11" s="8" t="s">
        <v>104</v>
      </c>
      <c r="F11" s="8" t="s">
        <v>104</v>
      </c>
      <c r="H11" s="8" t="s">
        <v>111</v>
      </c>
      <c r="J11" s="8" t="s">
        <v>112</v>
      </c>
      <c r="L11" s="10">
        <v>19</v>
      </c>
      <c r="N11" s="10">
        <v>19</v>
      </c>
      <c r="P11" s="9">
        <v>1358000</v>
      </c>
      <c r="R11" s="9">
        <v>1357749394070</v>
      </c>
      <c r="T11" s="9">
        <v>1221535428750</v>
      </c>
      <c r="V11" s="9">
        <v>0</v>
      </c>
      <c r="X11" s="9">
        <v>0</v>
      </c>
      <c r="Z11" s="9">
        <v>0</v>
      </c>
      <c r="AB11" s="9">
        <v>0</v>
      </c>
      <c r="AD11" s="9">
        <v>1358000</v>
      </c>
      <c r="AF11" s="9">
        <v>900000</v>
      </c>
      <c r="AH11" s="9">
        <v>1357749394070</v>
      </c>
      <c r="AJ11" s="9">
        <v>1221535428750</v>
      </c>
      <c r="AL11" s="10">
        <v>3.22</v>
      </c>
    </row>
    <row r="12" spans="1:38" ht="21.75" customHeight="1" x14ac:dyDescent="0.2">
      <c r="A12" s="83" t="s">
        <v>113</v>
      </c>
      <c r="B12" s="83"/>
      <c r="D12" s="8" t="s">
        <v>104</v>
      </c>
      <c r="F12" s="8" t="s">
        <v>104</v>
      </c>
      <c r="H12" s="8" t="s">
        <v>114</v>
      </c>
      <c r="J12" s="8" t="s">
        <v>115</v>
      </c>
      <c r="L12" s="10">
        <v>23</v>
      </c>
      <c r="N12" s="10">
        <v>23</v>
      </c>
      <c r="P12" s="9">
        <v>1700000</v>
      </c>
      <c r="R12" s="9">
        <v>1700000000000</v>
      </c>
      <c r="T12" s="9">
        <v>1699075625000</v>
      </c>
      <c r="V12" s="9">
        <v>0</v>
      </c>
      <c r="X12" s="9">
        <v>0</v>
      </c>
      <c r="Z12" s="9">
        <v>0</v>
      </c>
      <c r="AB12" s="9">
        <v>0</v>
      </c>
      <c r="AD12" s="9">
        <v>1700000</v>
      </c>
      <c r="AF12" s="9">
        <v>1000000</v>
      </c>
      <c r="AH12" s="9">
        <v>1700000000000</v>
      </c>
      <c r="AJ12" s="9">
        <v>1699075625000</v>
      </c>
      <c r="AL12" s="10">
        <v>4.47</v>
      </c>
    </row>
    <row r="13" spans="1:38" ht="21.75" customHeight="1" x14ac:dyDescent="0.2">
      <c r="A13" s="83" t="s">
        <v>116</v>
      </c>
      <c r="B13" s="83"/>
      <c r="D13" s="8" t="s">
        <v>104</v>
      </c>
      <c r="F13" s="8" t="s">
        <v>104</v>
      </c>
      <c r="H13" s="8" t="s">
        <v>117</v>
      </c>
      <c r="J13" s="8" t="s">
        <v>118</v>
      </c>
      <c r="L13" s="10">
        <v>23</v>
      </c>
      <c r="N13" s="10">
        <v>23</v>
      </c>
      <c r="P13" s="9">
        <v>250000</v>
      </c>
      <c r="R13" s="9">
        <v>250000000000</v>
      </c>
      <c r="T13" s="9">
        <v>249864062500</v>
      </c>
      <c r="V13" s="9">
        <v>0</v>
      </c>
      <c r="X13" s="9">
        <v>0</v>
      </c>
      <c r="Z13" s="9">
        <v>0</v>
      </c>
      <c r="AB13" s="9">
        <v>0</v>
      </c>
      <c r="AD13" s="9">
        <v>250000</v>
      </c>
      <c r="AF13" s="9">
        <v>1000000</v>
      </c>
      <c r="AH13" s="9">
        <v>250000000000</v>
      </c>
      <c r="AJ13" s="9">
        <v>249864062500</v>
      </c>
      <c r="AL13" s="10">
        <v>0.66</v>
      </c>
    </row>
    <row r="14" spans="1:38" ht="21.75" customHeight="1" x14ac:dyDescent="0.2">
      <c r="A14" s="83" t="s">
        <v>119</v>
      </c>
      <c r="B14" s="83"/>
      <c r="D14" s="8" t="s">
        <v>104</v>
      </c>
      <c r="F14" s="8" t="s">
        <v>104</v>
      </c>
      <c r="H14" s="8" t="s">
        <v>120</v>
      </c>
      <c r="J14" s="8" t="s">
        <v>121</v>
      </c>
      <c r="L14" s="10">
        <v>18</v>
      </c>
      <c r="N14" s="10">
        <v>18</v>
      </c>
      <c r="P14" s="9">
        <v>810000</v>
      </c>
      <c r="R14" s="9">
        <v>810051236951</v>
      </c>
      <c r="T14" s="9">
        <v>728603606250</v>
      </c>
      <c r="V14" s="9">
        <v>0</v>
      </c>
      <c r="X14" s="9">
        <v>0</v>
      </c>
      <c r="Z14" s="9">
        <v>0</v>
      </c>
      <c r="AB14" s="9">
        <v>0</v>
      </c>
      <c r="AD14" s="9">
        <v>810000</v>
      </c>
      <c r="AF14" s="9">
        <v>900000</v>
      </c>
      <c r="AH14" s="9">
        <v>810051236951</v>
      </c>
      <c r="AJ14" s="9">
        <v>728603606250</v>
      </c>
      <c r="AL14" s="10">
        <v>1.92</v>
      </c>
    </row>
    <row r="15" spans="1:38" ht="21.75" customHeight="1" x14ac:dyDescent="0.2">
      <c r="A15" s="83" t="s">
        <v>122</v>
      </c>
      <c r="B15" s="83"/>
      <c r="D15" s="8" t="s">
        <v>104</v>
      </c>
      <c r="F15" s="8" t="s">
        <v>104</v>
      </c>
      <c r="H15" s="8" t="s">
        <v>123</v>
      </c>
      <c r="J15" s="8" t="s">
        <v>124</v>
      </c>
      <c r="L15" s="10">
        <v>18</v>
      </c>
      <c r="N15" s="10">
        <v>18</v>
      </c>
      <c r="P15" s="9">
        <v>730000</v>
      </c>
      <c r="R15" s="9">
        <v>598668522192</v>
      </c>
      <c r="T15" s="9">
        <v>707714970625</v>
      </c>
      <c r="V15" s="9">
        <v>0</v>
      </c>
      <c r="X15" s="9">
        <v>0</v>
      </c>
      <c r="Z15" s="9">
        <v>0</v>
      </c>
      <c r="AB15" s="9">
        <v>0</v>
      </c>
      <c r="AD15" s="9">
        <v>730000</v>
      </c>
      <c r="AF15" s="9">
        <v>970000</v>
      </c>
      <c r="AH15" s="9">
        <v>598668522192</v>
      </c>
      <c r="AJ15" s="9">
        <v>707714970625</v>
      </c>
      <c r="AL15" s="10">
        <v>1.86</v>
      </c>
    </row>
    <row r="16" spans="1:38" ht="21.75" customHeight="1" x14ac:dyDescent="0.2">
      <c r="A16" s="83" t="s">
        <v>125</v>
      </c>
      <c r="B16" s="83"/>
      <c r="D16" s="8" t="s">
        <v>104</v>
      </c>
      <c r="F16" s="8" t="s">
        <v>104</v>
      </c>
      <c r="H16" s="8" t="s">
        <v>126</v>
      </c>
      <c r="J16" s="8" t="s">
        <v>127</v>
      </c>
      <c r="L16" s="10">
        <v>18</v>
      </c>
      <c r="N16" s="10">
        <v>18</v>
      </c>
      <c r="P16" s="9">
        <v>817000</v>
      </c>
      <c r="R16" s="9">
        <v>685483304137</v>
      </c>
      <c r="T16" s="9">
        <v>658870674160</v>
      </c>
      <c r="V16" s="9">
        <v>0</v>
      </c>
      <c r="X16" s="9">
        <v>0</v>
      </c>
      <c r="Z16" s="9">
        <v>0</v>
      </c>
      <c r="AB16" s="9">
        <v>0</v>
      </c>
      <c r="AD16" s="9">
        <v>817000</v>
      </c>
      <c r="AF16" s="9">
        <v>806890</v>
      </c>
      <c r="AH16" s="9">
        <v>685483304137</v>
      </c>
      <c r="AJ16" s="9">
        <v>658870674160</v>
      </c>
      <c r="AL16" s="10">
        <v>1.73</v>
      </c>
    </row>
    <row r="17" spans="1:38" ht="21.75" customHeight="1" x14ac:dyDescent="0.2">
      <c r="A17" s="83" t="s">
        <v>128</v>
      </c>
      <c r="B17" s="83"/>
      <c r="D17" s="8" t="s">
        <v>104</v>
      </c>
      <c r="F17" s="8" t="s">
        <v>104</v>
      </c>
      <c r="H17" s="8" t="s">
        <v>129</v>
      </c>
      <c r="J17" s="8" t="s">
        <v>130</v>
      </c>
      <c r="L17" s="10">
        <v>20.5</v>
      </c>
      <c r="N17" s="10">
        <v>20.5</v>
      </c>
      <c r="P17" s="9">
        <v>380000</v>
      </c>
      <c r="R17" s="9">
        <v>293827995418</v>
      </c>
      <c r="T17" s="9">
        <v>296071723415</v>
      </c>
      <c r="V17" s="9">
        <v>0</v>
      </c>
      <c r="X17" s="9">
        <v>0</v>
      </c>
      <c r="Z17" s="9">
        <v>0</v>
      </c>
      <c r="AB17" s="9">
        <v>0</v>
      </c>
      <c r="AD17" s="9">
        <v>380000</v>
      </c>
      <c r="AF17" s="9">
        <v>779560</v>
      </c>
      <c r="AH17" s="9">
        <v>293827995418</v>
      </c>
      <c r="AJ17" s="9">
        <v>296071723415</v>
      </c>
      <c r="AL17" s="10">
        <v>0.78</v>
      </c>
    </row>
    <row r="18" spans="1:38" ht="21.75" customHeight="1" x14ac:dyDescent="0.2">
      <c r="A18" s="83" t="s">
        <v>131</v>
      </c>
      <c r="B18" s="83"/>
      <c r="D18" s="8" t="s">
        <v>104</v>
      </c>
      <c r="F18" s="8" t="s">
        <v>104</v>
      </c>
      <c r="H18" s="8" t="s">
        <v>132</v>
      </c>
      <c r="J18" s="8" t="s">
        <v>133</v>
      </c>
      <c r="L18" s="10">
        <v>23</v>
      </c>
      <c r="N18" s="10">
        <v>23</v>
      </c>
      <c r="P18" s="9">
        <v>275000</v>
      </c>
      <c r="R18" s="9">
        <v>250788817310</v>
      </c>
      <c r="T18" s="9">
        <v>257966404454</v>
      </c>
      <c r="V18" s="9">
        <v>0</v>
      </c>
      <c r="X18" s="9">
        <v>0</v>
      </c>
      <c r="Z18" s="9">
        <v>0</v>
      </c>
      <c r="AB18" s="9">
        <v>0</v>
      </c>
      <c r="AD18" s="9">
        <v>275000</v>
      </c>
      <c r="AF18" s="9">
        <v>938570</v>
      </c>
      <c r="AH18" s="9">
        <v>250788817310</v>
      </c>
      <c r="AJ18" s="9">
        <v>257966404454</v>
      </c>
      <c r="AL18" s="10">
        <v>0.68</v>
      </c>
    </row>
    <row r="19" spans="1:38" ht="21.75" customHeight="1" x14ac:dyDescent="0.2">
      <c r="A19" s="83" t="s">
        <v>134</v>
      </c>
      <c r="B19" s="83"/>
      <c r="D19" s="8" t="s">
        <v>104</v>
      </c>
      <c r="F19" s="8" t="s">
        <v>104</v>
      </c>
      <c r="H19" s="8" t="s">
        <v>135</v>
      </c>
      <c r="J19" s="8" t="s">
        <v>136</v>
      </c>
      <c r="L19" s="10">
        <v>23</v>
      </c>
      <c r="N19" s="10">
        <v>23</v>
      </c>
      <c r="P19" s="9">
        <v>228899</v>
      </c>
      <c r="R19" s="9">
        <v>199516167452</v>
      </c>
      <c r="T19" s="9">
        <v>199104766573</v>
      </c>
      <c r="V19" s="9">
        <v>0</v>
      </c>
      <c r="X19" s="9">
        <v>0</v>
      </c>
      <c r="Z19" s="9">
        <v>0</v>
      </c>
      <c r="AB19" s="9">
        <v>0</v>
      </c>
      <c r="AD19" s="9">
        <v>228899</v>
      </c>
      <c r="AF19" s="9">
        <v>873900</v>
      </c>
      <c r="AH19" s="9">
        <v>199516167452</v>
      </c>
      <c r="AJ19" s="9">
        <v>199926067157</v>
      </c>
      <c r="AL19" s="10">
        <v>0.53</v>
      </c>
    </row>
    <row r="20" spans="1:38" ht="21.75" customHeight="1" x14ac:dyDescent="0.2">
      <c r="A20" s="83" t="s">
        <v>137</v>
      </c>
      <c r="B20" s="83"/>
      <c r="D20" s="8" t="s">
        <v>104</v>
      </c>
      <c r="F20" s="8" t="s">
        <v>104</v>
      </c>
      <c r="H20" s="8" t="s">
        <v>138</v>
      </c>
      <c r="J20" s="8" t="s">
        <v>139</v>
      </c>
      <c r="L20" s="10">
        <v>23</v>
      </c>
      <c r="N20" s="10">
        <v>23</v>
      </c>
      <c r="P20" s="9">
        <v>1686341</v>
      </c>
      <c r="R20" s="9">
        <v>1500040535697</v>
      </c>
      <c r="T20" s="9">
        <v>1511960208641</v>
      </c>
      <c r="V20" s="9">
        <v>0</v>
      </c>
      <c r="X20" s="9">
        <v>0</v>
      </c>
      <c r="Z20" s="9">
        <v>0</v>
      </c>
      <c r="AB20" s="9">
        <v>0</v>
      </c>
      <c r="AD20" s="9">
        <v>1686341</v>
      </c>
      <c r="AF20" s="9">
        <v>897080</v>
      </c>
      <c r="AH20" s="9">
        <v>1500040535697</v>
      </c>
      <c r="AJ20" s="9">
        <v>1511960208641</v>
      </c>
      <c r="AL20" s="10">
        <v>3.98</v>
      </c>
    </row>
    <row r="21" spans="1:38" ht="21.75" customHeight="1" x14ac:dyDescent="0.2">
      <c r="A21" s="83" t="s">
        <v>140</v>
      </c>
      <c r="B21" s="83"/>
      <c r="D21" s="8" t="s">
        <v>104</v>
      </c>
      <c r="F21" s="8" t="s">
        <v>104</v>
      </c>
      <c r="H21" s="8" t="s">
        <v>141</v>
      </c>
      <c r="J21" s="8" t="s">
        <v>142</v>
      </c>
      <c r="L21" s="10">
        <v>23</v>
      </c>
      <c r="N21" s="10">
        <v>23</v>
      </c>
      <c r="P21" s="9">
        <v>1095000</v>
      </c>
      <c r="R21" s="9">
        <v>989333680443</v>
      </c>
      <c r="T21" s="9">
        <v>915774781553</v>
      </c>
      <c r="V21" s="9">
        <v>0</v>
      </c>
      <c r="X21" s="9">
        <v>0</v>
      </c>
      <c r="Z21" s="9">
        <v>0</v>
      </c>
      <c r="AB21" s="9">
        <v>0</v>
      </c>
      <c r="AD21" s="9">
        <v>1095000</v>
      </c>
      <c r="AF21" s="9">
        <v>841007</v>
      </c>
      <c r="AH21" s="9">
        <v>989333680443</v>
      </c>
      <c r="AJ21" s="9">
        <v>920401924175</v>
      </c>
      <c r="AL21" s="10">
        <v>2.42</v>
      </c>
    </row>
    <row r="22" spans="1:38" ht="21.75" customHeight="1" x14ac:dyDescent="0.2">
      <c r="A22" s="83" t="s">
        <v>143</v>
      </c>
      <c r="B22" s="83"/>
      <c r="D22" s="8" t="s">
        <v>104</v>
      </c>
      <c r="F22" s="8" t="s">
        <v>104</v>
      </c>
      <c r="H22" s="8" t="s">
        <v>144</v>
      </c>
      <c r="J22" s="8" t="s">
        <v>145</v>
      </c>
      <c r="L22" s="10">
        <v>23</v>
      </c>
      <c r="N22" s="10">
        <v>23</v>
      </c>
      <c r="P22" s="9">
        <v>2940000</v>
      </c>
      <c r="R22" s="9">
        <v>2366791800000</v>
      </c>
      <c r="T22" s="9">
        <v>2386087698949</v>
      </c>
      <c r="V22" s="9">
        <v>0</v>
      </c>
      <c r="X22" s="9">
        <v>0</v>
      </c>
      <c r="Z22" s="9">
        <v>0</v>
      </c>
      <c r="AB22" s="9">
        <v>0</v>
      </c>
      <c r="AD22" s="9">
        <v>2940000</v>
      </c>
      <c r="AF22" s="9">
        <v>816329</v>
      </c>
      <c r="AH22" s="9">
        <v>2366791800000</v>
      </c>
      <c r="AJ22" s="9">
        <v>2398702256052</v>
      </c>
      <c r="AL22" s="10">
        <v>6.32</v>
      </c>
    </row>
    <row r="23" spans="1:38" ht="21.75" customHeight="1" x14ac:dyDescent="0.2">
      <c r="A23" s="83" t="s">
        <v>146</v>
      </c>
      <c r="B23" s="83"/>
      <c r="D23" s="8" t="s">
        <v>104</v>
      </c>
      <c r="F23" s="8" t="s">
        <v>104</v>
      </c>
      <c r="H23" s="8" t="s">
        <v>147</v>
      </c>
      <c r="J23" s="8" t="s">
        <v>148</v>
      </c>
      <c r="L23" s="10">
        <v>23</v>
      </c>
      <c r="N23" s="10">
        <v>23</v>
      </c>
      <c r="P23" s="9">
        <v>1300000</v>
      </c>
      <c r="R23" s="9">
        <v>1236586000000</v>
      </c>
      <c r="T23" s="9">
        <v>1118556254140</v>
      </c>
      <c r="V23" s="9">
        <v>0</v>
      </c>
      <c r="X23" s="9">
        <v>0</v>
      </c>
      <c r="Z23" s="9">
        <v>0</v>
      </c>
      <c r="AB23" s="9">
        <v>0</v>
      </c>
      <c r="AD23" s="9">
        <v>1300000</v>
      </c>
      <c r="AF23" s="9">
        <v>866248</v>
      </c>
      <c r="AH23" s="9">
        <v>1236586000000</v>
      </c>
      <c r="AJ23" s="9">
        <v>1125510070945</v>
      </c>
      <c r="AL23" s="10">
        <v>2.96</v>
      </c>
    </row>
    <row r="24" spans="1:38" ht="21.75" customHeight="1" x14ac:dyDescent="0.2">
      <c r="A24" s="83" t="s">
        <v>149</v>
      </c>
      <c r="B24" s="83"/>
      <c r="D24" s="8" t="s">
        <v>104</v>
      </c>
      <c r="F24" s="8" t="s">
        <v>104</v>
      </c>
      <c r="H24" s="8" t="s">
        <v>150</v>
      </c>
      <c r="J24" s="8" t="s">
        <v>151</v>
      </c>
      <c r="L24" s="10">
        <v>23</v>
      </c>
      <c r="N24" s="10">
        <v>23</v>
      </c>
      <c r="P24" s="9">
        <v>1068750</v>
      </c>
      <c r="R24" s="9">
        <v>1000136250000</v>
      </c>
      <c r="T24" s="9">
        <v>853659195278</v>
      </c>
      <c r="V24" s="9">
        <v>0</v>
      </c>
      <c r="X24" s="9">
        <v>0</v>
      </c>
      <c r="Z24" s="9">
        <v>0</v>
      </c>
      <c r="AB24" s="9">
        <v>0</v>
      </c>
      <c r="AD24" s="9">
        <v>1068750</v>
      </c>
      <c r="AF24" s="9">
        <v>804165</v>
      </c>
      <c r="AH24" s="9">
        <v>1000136250000</v>
      </c>
      <c r="AJ24" s="9">
        <v>858984017081</v>
      </c>
      <c r="AL24" s="10">
        <v>2.2599999999999998</v>
      </c>
    </row>
    <row r="25" spans="1:38" ht="21.75" customHeight="1" x14ac:dyDescent="0.2">
      <c r="A25" s="86" t="s">
        <v>152</v>
      </c>
      <c r="B25" s="86"/>
      <c r="D25" s="8" t="s">
        <v>104</v>
      </c>
      <c r="F25" s="8" t="s">
        <v>104</v>
      </c>
      <c r="H25" s="8" t="s">
        <v>153</v>
      </c>
      <c r="J25" s="8" t="s">
        <v>154</v>
      </c>
      <c r="L25" s="10">
        <v>23</v>
      </c>
      <c r="N25" s="10">
        <v>23</v>
      </c>
      <c r="P25" s="9">
        <v>0</v>
      </c>
      <c r="R25" s="13">
        <v>0</v>
      </c>
      <c r="T25" s="13">
        <v>0</v>
      </c>
      <c r="V25" s="9">
        <v>1000000</v>
      </c>
      <c r="X25" s="13">
        <v>1000000000000</v>
      </c>
      <c r="Z25" s="9">
        <v>0</v>
      </c>
      <c r="AB25" s="13">
        <v>0</v>
      </c>
      <c r="AD25" s="9">
        <v>1000000</v>
      </c>
      <c r="AF25" s="9">
        <v>1000000</v>
      </c>
      <c r="AH25" s="13">
        <v>1000000000000</v>
      </c>
      <c r="AJ25" s="13">
        <v>999456250000</v>
      </c>
      <c r="AL25" s="14">
        <v>2.63</v>
      </c>
    </row>
    <row r="26" spans="1:38" ht="21.75" customHeight="1" x14ac:dyDescent="0.2">
      <c r="A26" s="85" t="s">
        <v>72</v>
      </c>
      <c r="B26" s="85"/>
      <c r="D26" s="9"/>
      <c r="F26" s="9"/>
      <c r="H26" s="9"/>
      <c r="J26" s="9"/>
      <c r="L26" s="9"/>
      <c r="N26" s="9"/>
      <c r="P26" s="9"/>
      <c r="R26" s="16">
        <v>16707404695924</v>
      </c>
      <c r="T26" s="16">
        <v>16156381023294</v>
      </c>
      <c r="V26" s="9"/>
      <c r="X26" s="16">
        <v>1000000000000</v>
      </c>
      <c r="Z26" s="9"/>
      <c r="AB26" s="16">
        <v>0</v>
      </c>
      <c r="AD26" s="9"/>
      <c r="AF26" s="9"/>
      <c r="AH26" s="16">
        <v>17707404695924</v>
      </c>
      <c r="AJ26" s="16">
        <v>17295952057619</v>
      </c>
      <c r="AL26" s="17">
        <v>45.53</v>
      </c>
    </row>
  </sheetData>
  <mergeCells count="29">
    <mergeCell ref="A26:B26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9"/>
  <sheetViews>
    <sheetView rightToLeft="1" view="pageBreakPreview" zoomScale="110" zoomScaleNormal="100" zoomScaleSheetLayoutView="110" workbookViewId="0">
      <selection activeCell="C27" sqref="C27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1.7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4.45" customHeight="1" x14ac:dyDescent="0.2">
      <c r="A4" s="78" t="s">
        <v>155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14.45" customHeight="1" x14ac:dyDescent="0.2">
      <c r="A5" s="78" t="s">
        <v>156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4.45" customHeight="1" x14ac:dyDescent="0.2"/>
    <row r="7" spans="1:13" ht="14.45" customHeight="1" x14ac:dyDescent="0.2">
      <c r="C7" s="79" t="s">
        <v>9</v>
      </c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14.45" customHeight="1" x14ac:dyDescent="0.2">
      <c r="A8" s="2" t="s">
        <v>157</v>
      </c>
      <c r="C8" s="4" t="s">
        <v>13</v>
      </c>
      <c r="D8" s="3"/>
      <c r="E8" s="4" t="s">
        <v>158</v>
      </c>
      <c r="F8" s="3"/>
      <c r="G8" s="4" t="s">
        <v>159</v>
      </c>
      <c r="H8" s="3"/>
      <c r="I8" s="4" t="s">
        <v>160</v>
      </c>
      <c r="J8" s="3"/>
      <c r="K8" s="4" t="s">
        <v>161</v>
      </c>
      <c r="L8" s="3"/>
      <c r="M8" s="4" t="s">
        <v>162</v>
      </c>
    </row>
    <row r="9" spans="1:13" ht="21.75" customHeight="1" x14ac:dyDescent="0.2">
      <c r="A9" s="5" t="s">
        <v>110</v>
      </c>
      <c r="C9" s="6">
        <v>1358000</v>
      </c>
      <c r="E9" s="6">
        <v>1000000</v>
      </c>
      <c r="G9" s="6">
        <v>900000</v>
      </c>
      <c r="I9" s="22">
        <v>-0.1</v>
      </c>
      <c r="K9" s="6">
        <v>1221535428750</v>
      </c>
      <c r="M9" s="20" t="s">
        <v>246</v>
      </c>
    </row>
    <row r="10" spans="1:13" ht="21.75" customHeight="1" x14ac:dyDescent="0.2">
      <c r="A10" s="8" t="s">
        <v>103</v>
      </c>
      <c r="C10" s="9">
        <v>3275000</v>
      </c>
      <c r="E10" s="9">
        <v>1000000</v>
      </c>
      <c r="G10" s="9">
        <v>972813</v>
      </c>
      <c r="I10" s="23">
        <v>-2.7199999999999998E-2</v>
      </c>
      <c r="K10" s="9">
        <v>3184230207849</v>
      </c>
      <c r="M10" s="21" t="s">
        <v>246</v>
      </c>
    </row>
    <row r="11" spans="1:13" ht="21.75" customHeight="1" x14ac:dyDescent="0.2">
      <c r="A11" s="8" t="s">
        <v>119</v>
      </c>
      <c r="C11" s="9">
        <v>810000</v>
      </c>
      <c r="E11" s="9">
        <v>1000000</v>
      </c>
      <c r="G11" s="9">
        <v>900000</v>
      </c>
      <c r="I11" s="23">
        <v>-0.1</v>
      </c>
      <c r="K11" s="9">
        <v>728603606250</v>
      </c>
      <c r="M11" s="21" t="s">
        <v>246</v>
      </c>
    </row>
    <row r="12" spans="1:13" ht="21.75" customHeight="1" x14ac:dyDescent="0.2">
      <c r="A12" s="8" t="s">
        <v>116</v>
      </c>
      <c r="C12" s="9">
        <v>250000</v>
      </c>
      <c r="E12" s="9">
        <v>1000000</v>
      </c>
      <c r="G12" s="9">
        <v>1000000</v>
      </c>
      <c r="I12" s="23">
        <v>0</v>
      </c>
      <c r="K12" s="9">
        <v>249864062500</v>
      </c>
      <c r="M12" s="21" t="s">
        <v>246</v>
      </c>
    </row>
    <row r="13" spans="1:13" ht="21.75" customHeight="1" x14ac:dyDescent="0.2">
      <c r="A13" s="8" t="s">
        <v>140</v>
      </c>
      <c r="C13" s="9">
        <v>1095000</v>
      </c>
      <c r="E13" s="9">
        <v>870260</v>
      </c>
      <c r="G13" s="9">
        <v>841007</v>
      </c>
      <c r="I13" s="23">
        <v>-3.3599999999999998E-2</v>
      </c>
      <c r="K13" s="9">
        <v>920401924175</v>
      </c>
      <c r="M13" s="21" t="s">
        <v>247</v>
      </c>
    </row>
    <row r="14" spans="1:13" ht="21.75" customHeight="1" x14ac:dyDescent="0.2">
      <c r="A14" s="8" t="s">
        <v>113</v>
      </c>
      <c r="C14" s="9">
        <v>1700000</v>
      </c>
      <c r="E14" s="9">
        <v>1000000</v>
      </c>
      <c r="G14" s="9">
        <v>1000000</v>
      </c>
      <c r="I14" s="23">
        <v>0</v>
      </c>
      <c r="K14" s="9">
        <v>1699075625000</v>
      </c>
      <c r="M14" s="21" t="s">
        <v>246</v>
      </c>
    </row>
    <row r="15" spans="1:13" ht="21.75" customHeight="1" x14ac:dyDescent="0.2">
      <c r="A15" s="8" t="s">
        <v>143</v>
      </c>
      <c r="C15" s="9">
        <v>2940000</v>
      </c>
      <c r="E15" s="9">
        <v>814960</v>
      </c>
      <c r="G15" s="9">
        <v>816329</v>
      </c>
      <c r="I15" s="23">
        <v>1.6999999999999999E-3</v>
      </c>
      <c r="K15" s="9">
        <v>2398702256052</v>
      </c>
      <c r="M15" s="21" t="s">
        <v>247</v>
      </c>
    </row>
    <row r="16" spans="1:13" ht="21.75" customHeight="1" x14ac:dyDescent="0.2">
      <c r="A16" s="8" t="s">
        <v>146</v>
      </c>
      <c r="C16" s="9">
        <v>1300000</v>
      </c>
      <c r="E16" s="9">
        <v>845300</v>
      </c>
      <c r="G16" s="9">
        <v>866248</v>
      </c>
      <c r="I16" s="23">
        <v>2.4799999999999999E-2</v>
      </c>
      <c r="K16" s="9">
        <v>1125510070945</v>
      </c>
      <c r="M16" s="21" t="s">
        <v>247</v>
      </c>
    </row>
    <row r="17" spans="1:13" ht="21.75" customHeight="1" x14ac:dyDescent="0.2">
      <c r="A17" s="8" t="s">
        <v>149</v>
      </c>
      <c r="C17" s="9">
        <v>1068750</v>
      </c>
      <c r="E17" s="9">
        <v>800890</v>
      </c>
      <c r="G17" s="9">
        <v>804165</v>
      </c>
      <c r="I17" s="23">
        <v>4.1000000000000003E-3</v>
      </c>
      <c r="K17" s="9">
        <v>858984017081</v>
      </c>
      <c r="M17" s="21" t="s">
        <v>247</v>
      </c>
    </row>
    <row r="18" spans="1:13" ht="21.75" customHeight="1" x14ac:dyDescent="0.2">
      <c r="A18" s="11" t="s">
        <v>152</v>
      </c>
      <c r="C18" s="9">
        <v>1000000</v>
      </c>
      <c r="E18" s="9">
        <v>1000000</v>
      </c>
      <c r="G18" s="9">
        <v>1000000</v>
      </c>
      <c r="I18" s="24">
        <v>0</v>
      </c>
      <c r="K18" s="13">
        <v>999456250000</v>
      </c>
      <c r="M18" s="21" t="s">
        <v>246</v>
      </c>
    </row>
    <row r="19" spans="1:13" ht="21.75" customHeight="1" x14ac:dyDescent="0.2">
      <c r="A19" s="15" t="s">
        <v>72</v>
      </c>
      <c r="C19" s="9"/>
      <c r="E19" s="9"/>
      <c r="G19" s="9"/>
      <c r="I19" s="9"/>
      <c r="K19" s="16">
        <v>1338636344602</v>
      </c>
      <c r="M19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D6F8-927D-48C2-BB5B-D348733509B3}">
  <sheetPr>
    <pageSetUpPr fitToPage="1"/>
  </sheetPr>
  <dimension ref="A1:L23"/>
  <sheetViews>
    <sheetView rightToLeft="1" view="pageBreakPreview" zoomScale="110" zoomScaleNormal="100" zoomScaleSheetLayoutView="110" workbookViewId="0">
      <selection activeCell="T11" sqref="T11"/>
    </sheetView>
  </sheetViews>
  <sheetFormatPr defaultRowHeight="12.75" x14ac:dyDescent="0.2"/>
  <cols>
    <col min="1" max="1" width="6.28515625" style="25" bestFit="1" customWidth="1"/>
    <col min="2" max="2" width="28.5703125" style="25" customWidth="1"/>
    <col min="3" max="3" width="1.28515625" style="25" customWidth="1"/>
    <col min="4" max="4" width="18.5703125" style="25" bestFit="1" customWidth="1"/>
    <col min="5" max="5" width="1.28515625" style="25" customWidth="1"/>
    <col min="6" max="6" width="19" style="25" bestFit="1" customWidth="1"/>
    <col min="7" max="7" width="1.28515625" style="25" customWidth="1"/>
    <col min="8" max="8" width="19" style="25" bestFit="1" customWidth="1"/>
    <col min="9" max="9" width="1.28515625" style="25" customWidth="1"/>
    <col min="10" max="10" width="18.5703125" style="25" bestFit="1" customWidth="1"/>
    <col min="11" max="11" width="1.28515625" style="25" customWidth="1"/>
    <col min="12" max="12" width="18.28515625" style="25" bestFit="1" customWidth="1"/>
    <col min="13" max="13" width="0.28515625" style="25" customWidth="1"/>
    <col min="14" max="16384" width="9.140625" style="25"/>
  </cols>
  <sheetData>
    <row r="1" spans="1:12" ht="29.1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1.75" customHeight="1" x14ac:dyDescent="0.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1.7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14.45" customHeight="1" x14ac:dyDescent="0.2"/>
    <row r="5" spans="1:12" ht="14.45" customHeight="1" x14ac:dyDescent="0.2">
      <c r="A5" s="26" t="s">
        <v>163</v>
      </c>
      <c r="B5" s="89" t="s">
        <v>164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ht="14.45" customHeight="1" x14ac:dyDescent="0.2">
      <c r="D6" s="27" t="s">
        <v>7</v>
      </c>
      <c r="F6" s="90" t="s">
        <v>8</v>
      </c>
      <c r="G6" s="90"/>
      <c r="H6" s="90"/>
      <c r="J6" s="27" t="s">
        <v>9</v>
      </c>
    </row>
    <row r="7" spans="1:12" ht="14.45" customHeight="1" x14ac:dyDescent="0.2">
      <c r="D7" s="28"/>
      <c r="F7" s="28"/>
      <c r="G7" s="28"/>
      <c r="H7" s="28"/>
      <c r="J7" s="28"/>
    </row>
    <row r="8" spans="1:12" ht="14.45" customHeight="1" x14ac:dyDescent="0.2">
      <c r="A8" s="90" t="s">
        <v>165</v>
      </c>
      <c r="B8" s="90"/>
      <c r="D8" s="27" t="s">
        <v>166</v>
      </c>
      <c r="F8" s="27" t="s">
        <v>167</v>
      </c>
      <c r="H8" s="27" t="s">
        <v>168</v>
      </c>
      <c r="J8" s="27" t="s">
        <v>166</v>
      </c>
      <c r="L8" s="27" t="s">
        <v>18</v>
      </c>
    </row>
    <row r="9" spans="1:12" ht="21.75" customHeight="1" x14ac:dyDescent="0.2">
      <c r="A9" s="29" t="s">
        <v>248</v>
      </c>
      <c r="B9" s="29"/>
      <c r="D9" s="30">
        <v>5451721254001</v>
      </c>
      <c r="E9" s="31"/>
      <c r="F9" s="32">
        <v>1997466730421</v>
      </c>
      <c r="G9" s="31"/>
      <c r="H9" s="30">
        <v>1319604755000</v>
      </c>
      <c r="I9" s="31"/>
      <c r="J9" s="30">
        <v>6129583229422</v>
      </c>
      <c r="L9" s="33">
        <v>0.16109999999999997</v>
      </c>
    </row>
    <row r="10" spans="1:12" ht="21.75" customHeight="1" x14ac:dyDescent="0.2">
      <c r="A10" s="34" t="s">
        <v>249</v>
      </c>
      <c r="B10" s="34"/>
      <c r="D10" s="32">
        <v>4568649463627</v>
      </c>
      <c r="E10" s="31"/>
      <c r="F10" s="32">
        <v>968185000767</v>
      </c>
      <c r="G10" s="31"/>
      <c r="H10" s="32">
        <v>1329113682705</v>
      </c>
      <c r="I10" s="31"/>
      <c r="J10" s="32">
        <v>4207720781689</v>
      </c>
      <c r="L10" s="35">
        <v>0.11100000000000002</v>
      </c>
    </row>
    <row r="11" spans="1:12" ht="21.75" customHeight="1" x14ac:dyDescent="0.2">
      <c r="A11" s="34" t="s">
        <v>250</v>
      </c>
      <c r="B11" s="34"/>
      <c r="D11" s="32">
        <v>2463898449169</v>
      </c>
      <c r="E11" s="31"/>
      <c r="F11" s="32">
        <v>2505433820276</v>
      </c>
      <c r="G11" s="31"/>
      <c r="H11" s="32">
        <v>1631021647584</v>
      </c>
      <c r="I11" s="31"/>
      <c r="J11" s="32">
        <v>3338310621861</v>
      </c>
      <c r="L11" s="35">
        <v>8.7900000000000006E-2</v>
      </c>
    </row>
    <row r="12" spans="1:12" ht="21.75" customHeight="1" x14ac:dyDescent="0.2">
      <c r="A12" s="34" t="s">
        <v>251</v>
      </c>
      <c r="B12" s="34"/>
      <c r="D12" s="32">
        <v>2385728</v>
      </c>
      <c r="E12" s="31"/>
      <c r="F12" s="32">
        <v>9439</v>
      </c>
      <c r="G12" s="31"/>
      <c r="H12" s="32">
        <v>630000</v>
      </c>
      <c r="I12" s="31"/>
      <c r="J12" s="32">
        <v>1765167</v>
      </c>
      <c r="L12" s="35">
        <v>0</v>
      </c>
    </row>
    <row r="13" spans="1:12" ht="21.75" customHeight="1" x14ac:dyDescent="0.2">
      <c r="A13" s="34" t="s">
        <v>252</v>
      </c>
      <c r="B13" s="34"/>
      <c r="D13" s="32">
        <v>284645080</v>
      </c>
      <c r="E13" s="31"/>
      <c r="F13" s="32">
        <v>1126173</v>
      </c>
      <c r="G13" s="31"/>
      <c r="H13" s="32">
        <v>630000</v>
      </c>
      <c r="I13" s="31"/>
      <c r="J13" s="32">
        <v>285141253</v>
      </c>
      <c r="L13" s="35">
        <v>0</v>
      </c>
    </row>
    <row r="14" spans="1:12" ht="21.75" customHeight="1" x14ac:dyDescent="0.2">
      <c r="A14" s="34" t="s">
        <v>253</v>
      </c>
      <c r="B14" s="34"/>
      <c r="D14" s="32">
        <v>2069677164325</v>
      </c>
      <c r="E14" s="31"/>
      <c r="F14" s="32">
        <v>212497085889</v>
      </c>
      <c r="G14" s="31"/>
      <c r="H14" s="32">
        <v>360001875000</v>
      </c>
      <c r="I14" s="31"/>
      <c r="J14" s="32">
        <v>1922172375214</v>
      </c>
      <c r="L14" s="35">
        <v>5.0699999999999995E-2</v>
      </c>
    </row>
    <row r="15" spans="1:12" ht="21.75" customHeight="1" x14ac:dyDescent="0.2">
      <c r="A15" s="34" t="s">
        <v>254</v>
      </c>
      <c r="B15" s="34"/>
      <c r="D15" s="32">
        <v>1358717061305</v>
      </c>
      <c r="E15" s="31"/>
      <c r="F15" s="32">
        <v>461452072926</v>
      </c>
      <c r="G15" s="31"/>
      <c r="H15" s="32">
        <v>888001125000</v>
      </c>
      <c r="I15" s="31"/>
      <c r="J15" s="32">
        <v>932168009231</v>
      </c>
      <c r="L15" s="35">
        <v>2.4599999999999997E-2</v>
      </c>
    </row>
    <row r="16" spans="1:12" ht="21.75" customHeight="1" x14ac:dyDescent="0.2">
      <c r="A16" s="34" t="s">
        <v>255</v>
      </c>
      <c r="B16" s="34"/>
      <c r="D16" s="32">
        <v>2254443425</v>
      </c>
      <c r="E16" s="31"/>
      <c r="F16" s="32">
        <v>2154070879065</v>
      </c>
      <c r="G16" s="31"/>
      <c r="H16" s="32">
        <v>2141946155534</v>
      </c>
      <c r="I16" s="31"/>
      <c r="J16" s="32">
        <v>14379166956</v>
      </c>
      <c r="L16" s="35">
        <v>4.0000000000000002E-4</v>
      </c>
    </row>
    <row r="17" spans="1:12" ht="21.75" customHeight="1" x14ac:dyDescent="0.2">
      <c r="A17" s="34" t="s">
        <v>256</v>
      </c>
      <c r="B17" s="34"/>
      <c r="D17" s="32">
        <v>5255768827</v>
      </c>
      <c r="E17" s="31"/>
      <c r="F17" s="32">
        <v>23155291879</v>
      </c>
      <c r="G17" s="31"/>
      <c r="H17" s="32">
        <v>28001680000</v>
      </c>
      <c r="I17" s="31"/>
      <c r="J17" s="32">
        <v>409380706</v>
      </c>
      <c r="L17" s="35">
        <v>0</v>
      </c>
    </row>
    <row r="18" spans="1:12" ht="21.75" customHeight="1" x14ac:dyDescent="0.2">
      <c r="A18" s="34" t="s">
        <v>257</v>
      </c>
      <c r="B18" s="34"/>
      <c r="D18" s="32">
        <v>29710891</v>
      </c>
      <c r="E18" s="31"/>
      <c r="F18" s="32">
        <v>198000117548</v>
      </c>
      <c r="G18" s="31"/>
      <c r="H18" s="32">
        <v>99000630000</v>
      </c>
      <c r="I18" s="31"/>
      <c r="J18" s="32">
        <v>99029198439</v>
      </c>
      <c r="L18" s="35">
        <v>0</v>
      </c>
    </row>
    <row r="19" spans="1:12" ht="21.75" customHeight="1" x14ac:dyDescent="0.2">
      <c r="A19" s="34" t="s">
        <v>258</v>
      </c>
      <c r="B19" s="34"/>
      <c r="D19" s="32">
        <v>202328597</v>
      </c>
      <c r="E19" s="31"/>
      <c r="F19" s="32">
        <v>161673405120</v>
      </c>
      <c r="G19" s="31"/>
      <c r="H19" s="32">
        <v>155702450000</v>
      </c>
      <c r="I19" s="31"/>
      <c r="J19" s="32">
        <v>6173283717</v>
      </c>
      <c r="L19" s="35">
        <v>2.0000000000000001E-4</v>
      </c>
    </row>
    <row r="20" spans="1:12" ht="21.75" customHeight="1" x14ac:dyDescent="0.2">
      <c r="A20" s="34" t="s">
        <v>259</v>
      </c>
      <c r="B20" s="34"/>
      <c r="D20" s="32">
        <v>500040273682</v>
      </c>
      <c r="E20" s="31"/>
      <c r="F20" s="32">
        <v>505856186980</v>
      </c>
      <c r="G20" s="31"/>
      <c r="H20" s="32">
        <v>1005891380000</v>
      </c>
      <c r="I20" s="31"/>
      <c r="J20" s="32">
        <v>5080662</v>
      </c>
      <c r="L20" s="35">
        <v>0</v>
      </c>
    </row>
    <row r="21" spans="1:12" ht="21.75" customHeight="1" thickBot="1" x14ac:dyDescent="0.25">
      <c r="A21" s="87" t="s">
        <v>72</v>
      </c>
      <c r="B21" s="87"/>
      <c r="D21" s="37">
        <f>SUM(D9:D20)</f>
        <v>16420732948657</v>
      </c>
      <c r="E21" s="31"/>
      <c r="F21" s="37">
        <f>SUM(F9:F20)</f>
        <v>9187791726483</v>
      </c>
      <c r="G21" s="31"/>
      <c r="H21" s="37">
        <f>SUM(H9:H20)</f>
        <v>8958286640823</v>
      </c>
      <c r="I21" s="31"/>
      <c r="J21" s="37">
        <f>SUM(J9:J20)</f>
        <v>16650238034317</v>
      </c>
      <c r="L21" s="39">
        <f>SUM(L9:L20)</f>
        <v>0.43589999999999995</v>
      </c>
    </row>
    <row r="22" spans="1:12" ht="13.5" thickTop="1" x14ac:dyDescent="0.2"/>
    <row r="23" spans="1:12" x14ac:dyDescent="0.2">
      <c r="D23" s="38"/>
      <c r="E23" s="38"/>
      <c r="F23" s="38"/>
      <c r="G23" s="38"/>
      <c r="H23" s="38"/>
      <c r="I23" s="38"/>
      <c r="J23" s="38"/>
      <c r="K23" s="38"/>
      <c r="L23" s="38"/>
    </row>
  </sheetData>
  <mergeCells count="7">
    <mergeCell ref="A21:B21"/>
    <mergeCell ref="A1:L1"/>
    <mergeCell ref="A2:L2"/>
    <mergeCell ref="A3:L3"/>
    <mergeCell ref="B5:L5"/>
    <mergeCell ref="F6:H6"/>
    <mergeCell ref="A8:B8"/>
  </mergeCells>
  <pageMargins left="0.39" right="0.39" top="0.39" bottom="0.39" header="0" footer="0"/>
  <pageSetup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10" zoomScaleNormal="100" zoomScaleSheetLayoutView="110" workbookViewId="0">
      <selection activeCell="H8" sqref="H8"/>
    </sheetView>
  </sheetViews>
  <sheetFormatPr defaultRowHeight="12.75" x14ac:dyDescent="0.2"/>
  <cols>
    <col min="1" max="1" width="2.5703125" customWidth="1"/>
    <col min="2" max="2" width="51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1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4.45" customHeight="1" x14ac:dyDescent="0.2"/>
    <row r="5" spans="1:10" ht="29.1" customHeight="1" x14ac:dyDescent="0.2">
      <c r="A5" s="1" t="s">
        <v>170</v>
      </c>
      <c r="B5" s="78" t="s">
        <v>171</v>
      </c>
      <c r="C5" s="78"/>
      <c r="D5" s="78"/>
      <c r="E5" s="78"/>
      <c r="F5" s="78"/>
      <c r="G5" s="78"/>
      <c r="H5" s="78"/>
      <c r="I5" s="78"/>
      <c r="J5" s="78"/>
    </row>
    <row r="6" spans="1:10" ht="14.45" customHeight="1" x14ac:dyDescent="0.2"/>
    <row r="7" spans="1:10" ht="14.45" customHeight="1" x14ac:dyDescent="0.2">
      <c r="A7" s="79" t="s">
        <v>172</v>
      </c>
      <c r="B7" s="79"/>
      <c r="D7" s="2" t="s">
        <v>173</v>
      </c>
      <c r="F7" s="2" t="s">
        <v>166</v>
      </c>
      <c r="H7" s="2" t="s">
        <v>174</v>
      </c>
      <c r="J7" s="2" t="s">
        <v>175</v>
      </c>
    </row>
    <row r="8" spans="1:10" ht="21.75" customHeight="1" x14ac:dyDescent="0.2">
      <c r="A8" s="81" t="s">
        <v>176</v>
      </c>
      <c r="B8" s="81"/>
      <c r="D8" s="5" t="s">
        <v>177</v>
      </c>
      <c r="F8" s="6">
        <f>'درآمد سرمایه گذاری در سهام'!U62</f>
        <v>-10456872472</v>
      </c>
      <c r="H8" s="22">
        <f>F8/F13</f>
        <v>-2.9182535270138453E-3</v>
      </c>
      <c r="J8" s="70">
        <f>F8/38153559192217</f>
        <v>-2.7407331565892581E-4</v>
      </c>
    </row>
    <row r="9" spans="1:10" ht="21.75" customHeight="1" x14ac:dyDescent="0.2">
      <c r="A9" s="83" t="s">
        <v>178</v>
      </c>
      <c r="B9" s="83"/>
      <c r="D9" s="8" t="s">
        <v>179</v>
      </c>
      <c r="F9" s="9">
        <f>'درآمد سرمایه گذاری در صندوق'!U20</f>
        <v>-40423558185</v>
      </c>
      <c r="H9" s="23">
        <f>F9/F13</f>
        <v>-1.1281211620749854E-2</v>
      </c>
      <c r="J9" s="72">
        <f t="shared" ref="J9:J12" si="0">F9/38153559192217</f>
        <v>-1.0594963888256605E-3</v>
      </c>
    </row>
    <row r="10" spans="1:10" ht="21.75" customHeight="1" x14ac:dyDescent="0.2">
      <c r="A10" s="83" t="s">
        <v>180</v>
      </c>
      <c r="B10" s="83"/>
      <c r="D10" s="8" t="s">
        <v>181</v>
      </c>
      <c r="F10" s="9">
        <f>'درآمد سرمایه گذاری در اوراق به'!R30</f>
        <v>2168826015101</v>
      </c>
      <c r="H10" s="23">
        <f>F10/F13</f>
        <v>0.60526550218483688</v>
      </c>
      <c r="J10" s="72">
        <f t="shared" si="0"/>
        <v>5.6844657772935167E-2</v>
      </c>
    </row>
    <row r="11" spans="1:10" ht="21.75" customHeight="1" x14ac:dyDescent="0.2">
      <c r="A11" s="83" t="s">
        <v>182</v>
      </c>
      <c r="B11" s="83"/>
      <c r="D11" s="8" t="s">
        <v>183</v>
      </c>
      <c r="F11" s="9">
        <f>'درآمد سپرده بانکی (2)'!F20</f>
        <v>1464366859655</v>
      </c>
      <c r="H11" s="23">
        <f>F11/F13</f>
        <v>0.40866843929416841</v>
      </c>
      <c r="J11" s="72">
        <f t="shared" si="0"/>
        <v>3.8380871684278367E-2</v>
      </c>
    </row>
    <row r="12" spans="1:10" ht="21.75" customHeight="1" x14ac:dyDescent="0.2">
      <c r="A12" s="86" t="s">
        <v>184</v>
      </c>
      <c r="B12" s="86"/>
      <c r="D12" s="11" t="s">
        <v>185</v>
      </c>
      <c r="F12" s="13">
        <f>'سایر درآمدها'!F11</f>
        <v>951441373</v>
      </c>
      <c r="H12" s="23">
        <f>F12/F13</f>
        <v>2.6552366875839869E-4</v>
      </c>
      <c r="J12" s="72">
        <f t="shared" si="0"/>
        <v>2.4937159026413608E-5</v>
      </c>
    </row>
    <row r="13" spans="1:10" ht="21.75" customHeight="1" x14ac:dyDescent="0.2">
      <c r="A13" s="85" t="s">
        <v>72</v>
      </c>
      <c r="B13" s="85"/>
      <c r="D13" s="16"/>
      <c r="F13" s="16">
        <f>SUM(F8:F12)</f>
        <v>3583263885472</v>
      </c>
      <c r="H13" s="71">
        <f>SUM(H8:H12)</f>
        <v>1</v>
      </c>
      <c r="J13" s="73">
        <f>SUM(J8:J12)</f>
        <v>9.3916896911755365E-2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2"/>
  <sheetViews>
    <sheetView rightToLeft="1" view="pageBreakPreview" zoomScale="110" zoomScaleNormal="100" zoomScaleSheetLayoutView="110" workbookViewId="0">
      <selection activeCell="S70" sqref="S70"/>
    </sheetView>
  </sheetViews>
  <sheetFormatPr defaultRowHeight="12.75" x14ac:dyDescent="0.2"/>
  <cols>
    <col min="1" max="1" width="5.140625" customWidth="1"/>
    <col min="2" max="2" width="24.28515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5" bestFit="1" customWidth="1"/>
    <col min="15" max="16" width="1.28515625" customWidth="1"/>
    <col min="17" max="17" width="15.5703125" bestFit="1" customWidth="1"/>
    <col min="18" max="18" width="1.28515625" customWidth="1"/>
    <col min="19" max="19" width="13" customWidth="1"/>
    <col min="20" max="20" width="1.28515625" customWidth="1"/>
    <col min="21" max="21" width="15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ht="21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3" ht="14.45" customHeight="1" x14ac:dyDescent="0.2"/>
    <row r="5" spans="1:23" ht="14.45" customHeight="1" x14ac:dyDescent="0.2">
      <c r="A5" s="1" t="s">
        <v>186</v>
      </c>
      <c r="B5" s="78" t="s">
        <v>187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4.45" customHeight="1" x14ac:dyDescent="0.2">
      <c r="D6" s="79" t="s">
        <v>188</v>
      </c>
      <c r="E6" s="79"/>
      <c r="F6" s="79"/>
      <c r="G6" s="79"/>
      <c r="H6" s="79"/>
      <c r="I6" s="79"/>
      <c r="J6" s="79"/>
      <c r="K6" s="79"/>
      <c r="L6" s="79"/>
      <c r="N6" s="79" t="s">
        <v>189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14.45" customHeight="1" x14ac:dyDescent="0.2">
      <c r="D7" s="3"/>
      <c r="E7" s="3"/>
      <c r="F7" s="3"/>
      <c r="G7" s="3"/>
      <c r="H7" s="3"/>
      <c r="I7" s="3"/>
      <c r="J7" s="80" t="s">
        <v>72</v>
      </c>
      <c r="K7" s="80"/>
      <c r="L7" s="80"/>
      <c r="N7" s="3"/>
      <c r="O7" s="3"/>
      <c r="P7" s="3"/>
      <c r="Q7" s="3"/>
      <c r="R7" s="3"/>
      <c r="S7" s="3"/>
      <c r="T7" s="3"/>
      <c r="U7" s="80" t="s">
        <v>72</v>
      </c>
      <c r="V7" s="80"/>
      <c r="W7" s="80"/>
    </row>
    <row r="8" spans="1:23" ht="14.45" customHeight="1" x14ac:dyDescent="0.2">
      <c r="A8" s="79" t="s">
        <v>190</v>
      </c>
      <c r="B8" s="79"/>
      <c r="D8" s="2" t="s">
        <v>191</v>
      </c>
      <c r="F8" s="2" t="s">
        <v>192</v>
      </c>
      <c r="H8" s="2" t="s">
        <v>193</v>
      </c>
      <c r="J8" s="4" t="s">
        <v>166</v>
      </c>
      <c r="K8" s="3"/>
      <c r="L8" s="4" t="s">
        <v>174</v>
      </c>
      <c r="N8" s="2" t="s">
        <v>191</v>
      </c>
      <c r="P8" s="79" t="s">
        <v>192</v>
      </c>
      <c r="Q8" s="79"/>
      <c r="S8" s="2" t="s">
        <v>193</v>
      </c>
      <c r="U8" s="4" t="s">
        <v>166</v>
      </c>
      <c r="V8" s="3"/>
      <c r="W8" s="4" t="s">
        <v>174</v>
      </c>
    </row>
    <row r="9" spans="1:23" ht="21.75" customHeight="1" x14ac:dyDescent="0.2">
      <c r="A9" s="81" t="s">
        <v>71</v>
      </c>
      <c r="B9" s="81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82">
        <v>-13952722</v>
      </c>
      <c r="Q9" s="82"/>
      <c r="S9" s="6">
        <v>-57509186</v>
      </c>
      <c r="U9" s="6">
        <v>-71461908</v>
      </c>
      <c r="W9" s="7">
        <v>0</v>
      </c>
    </row>
    <row r="10" spans="1:23" ht="21.75" customHeight="1" x14ac:dyDescent="0.2">
      <c r="A10" s="83" t="s">
        <v>23</v>
      </c>
      <c r="B10" s="83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1994145096</v>
      </c>
      <c r="P10" s="84">
        <v>-2120244069</v>
      </c>
      <c r="Q10" s="84"/>
      <c r="S10" s="9">
        <v>-271965462</v>
      </c>
      <c r="U10" s="9">
        <v>-398064435</v>
      </c>
      <c r="W10" s="10">
        <v>-0.01</v>
      </c>
    </row>
    <row r="11" spans="1:23" ht="21.75" customHeight="1" x14ac:dyDescent="0.2">
      <c r="A11" s="83" t="s">
        <v>47</v>
      </c>
      <c r="B11" s="83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6600000000</v>
      </c>
      <c r="P11" s="84">
        <v>-6451648190</v>
      </c>
      <c r="Q11" s="84"/>
      <c r="S11" s="9">
        <v>0</v>
      </c>
      <c r="U11" s="9">
        <v>148351810</v>
      </c>
      <c r="W11" s="10">
        <v>0</v>
      </c>
    </row>
    <row r="12" spans="1:23" ht="21.75" customHeight="1" x14ac:dyDescent="0.2">
      <c r="A12" s="83" t="s">
        <v>34</v>
      </c>
      <c r="B12" s="83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44409522040</v>
      </c>
      <c r="P12" s="84">
        <v>5400227381</v>
      </c>
      <c r="Q12" s="84"/>
      <c r="S12" s="9">
        <v>0</v>
      </c>
      <c r="U12" s="9">
        <v>49809749421</v>
      </c>
      <c r="W12" s="10">
        <v>1.39</v>
      </c>
    </row>
    <row r="13" spans="1:23" ht="21.75" customHeight="1" x14ac:dyDescent="0.2">
      <c r="A13" s="83" t="s">
        <v>38</v>
      </c>
      <c r="B13" s="83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2181679936</v>
      </c>
      <c r="P13" s="84">
        <v>-2564800161</v>
      </c>
      <c r="Q13" s="84"/>
      <c r="S13" s="9">
        <v>0</v>
      </c>
      <c r="U13" s="9">
        <v>-383120225</v>
      </c>
      <c r="W13" s="10">
        <v>-0.01</v>
      </c>
    </row>
    <row r="14" spans="1:23" ht="21.75" customHeight="1" x14ac:dyDescent="0.2">
      <c r="A14" s="83" t="s">
        <v>57</v>
      </c>
      <c r="B14" s="83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84">
        <v>0</v>
      </c>
      <c r="Q14" s="84"/>
      <c r="S14" s="9">
        <v>0</v>
      </c>
      <c r="U14" s="9">
        <v>0</v>
      </c>
      <c r="W14" s="10">
        <v>0</v>
      </c>
    </row>
    <row r="15" spans="1:23" ht="21.75" customHeight="1" x14ac:dyDescent="0.2">
      <c r="A15" s="83" t="s">
        <v>37</v>
      </c>
      <c r="B15" s="83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84">
        <v>8722938274</v>
      </c>
      <c r="Q15" s="84"/>
      <c r="S15" s="9">
        <v>0</v>
      </c>
      <c r="U15" s="9">
        <v>8722938274</v>
      </c>
      <c r="W15" s="10">
        <v>0.24</v>
      </c>
    </row>
    <row r="16" spans="1:23" ht="21.75" customHeight="1" x14ac:dyDescent="0.2">
      <c r="A16" s="83" t="s">
        <v>55</v>
      </c>
      <c r="B16" s="83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84">
        <v>0</v>
      </c>
      <c r="Q16" s="84"/>
      <c r="S16" s="9">
        <v>0</v>
      </c>
      <c r="U16" s="9">
        <v>0</v>
      </c>
      <c r="W16" s="10">
        <v>0</v>
      </c>
    </row>
    <row r="17" spans="1:23" ht="21.75" customHeight="1" x14ac:dyDescent="0.2">
      <c r="A17" s="83" t="s">
        <v>45</v>
      </c>
      <c r="B17" s="83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84">
        <v>-45148217</v>
      </c>
      <c r="Q17" s="84"/>
      <c r="S17" s="9">
        <v>0</v>
      </c>
      <c r="U17" s="9">
        <v>-45148217</v>
      </c>
      <c r="W17" s="10">
        <v>0</v>
      </c>
    </row>
    <row r="18" spans="1:23" ht="21.75" customHeight="1" x14ac:dyDescent="0.2">
      <c r="A18" s="83" t="s">
        <v>32</v>
      </c>
      <c r="B18" s="83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84">
        <v>91276821</v>
      </c>
      <c r="Q18" s="84"/>
      <c r="S18" s="9">
        <v>0</v>
      </c>
      <c r="U18" s="9">
        <v>91276821</v>
      </c>
      <c r="W18" s="10">
        <v>0</v>
      </c>
    </row>
    <row r="19" spans="1:23" ht="21.75" customHeight="1" x14ac:dyDescent="0.2">
      <c r="A19" s="83" t="s">
        <v>59</v>
      </c>
      <c r="B19" s="83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84">
        <v>0</v>
      </c>
      <c r="Q19" s="84"/>
      <c r="S19" s="9">
        <v>0</v>
      </c>
      <c r="U19" s="9">
        <v>0</v>
      </c>
      <c r="W19" s="10">
        <v>0</v>
      </c>
    </row>
    <row r="20" spans="1:23" ht="21.75" customHeight="1" x14ac:dyDescent="0.2">
      <c r="A20" s="83" t="s">
        <v>26</v>
      </c>
      <c r="B20" s="83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84">
        <v>-1038177047</v>
      </c>
      <c r="Q20" s="84"/>
      <c r="S20" s="9">
        <v>0</v>
      </c>
      <c r="U20" s="9">
        <v>-1038177047</v>
      </c>
      <c r="W20" s="10">
        <v>-0.03</v>
      </c>
    </row>
    <row r="21" spans="1:23" ht="21.75" customHeight="1" x14ac:dyDescent="0.2">
      <c r="A21" s="83" t="s">
        <v>60</v>
      </c>
      <c r="B21" s="83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84">
        <v>0</v>
      </c>
      <c r="Q21" s="84"/>
      <c r="S21" s="9">
        <v>0</v>
      </c>
      <c r="U21" s="9">
        <v>0</v>
      </c>
      <c r="W21" s="10">
        <v>0</v>
      </c>
    </row>
    <row r="22" spans="1:23" ht="21.75" customHeight="1" x14ac:dyDescent="0.2">
      <c r="A22" s="83" t="s">
        <v>42</v>
      </c>
      <c r="B22" s="83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84">
        <v>0</v>
      </c>
      <c r="Q22" s="84"/>
      <c r="S22" s="9">
        <v>0</v>
      </c>
      <c r="U22" s="9">
        <v>0</v>
      </c>
      <c r="W22" s="10">
        <v>0</v>
      </c>
    </row>
    <row r="23" spans="1:23" ht="21.75" customHeight="1" x14ac:dyDescent="0.2">
      <c r="A23" s="83" t="s">
        <v>67</v>
      </c>
      <c r="B23" s="83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84">
        <v>-4408975</v>
      </c>
      <c r="Q23" s="84"/>
      <c r="S23" s="9">
        <v>0</v>
      </c>
      <c r="U23" s="9">
        <v>-4408975</v>
      </c>
      <c r="W23" s="10">
        <v>0</v>
      </c>
    </row>
    <row r="24" spans="1:23" ht="21.75" customHeight="1" x14ac:dyDescent="0.2">
      <c r="A24" s="83" t="s">
        <v>35</v>
      </c>
      <c r="B24" s="83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84">
        <v>38299</v>
      </c>
      <c r="Q24" s="84"/>
      <c r="S24" s="9">
        <v>0</v>
      </c>
      <c r="U24" s="9">
        <v>38299</v>
      </c>
      <c r="W24" s="10">
        <v>0</v>
      </c>
    </row>
    <row r="25" spans="1:23" ht="21.75" customHeight="1" x14ac:dyDescent="0.2">
      <c r="A25" s="83" t="s">
        <v>20</v>
      </c>
      <c r="B25" s="83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84">
        <v>-384461161</v>
      </c>
      <c r="Q25" s="84"/>
      <c r="S25" s="9">
        <v>0</v>
      </c>
      <c r="U25" s="9">
        <v>-384461161</v>
      </c>
      <c r="W25" s="10">
        <v>-0.01</v>
      </c>
    </row>
    <row r="26" spans="1:23" ht="21.75" customHeight="1" x14ac:dyDescent="0.2">
      <c r="A26" s="83" t="s">
        <v>27</v>
      </c>
      <c r="B26" s="83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84">
        <v>-754741544</v>
      </c>
      <c r="Q26" s="84"/>
      <c r="S26" s="9">
        <v>0</v>
      </c>
      <c r="U26" s="9">
        <v>-754741544</v>
      </c>
      <c r="W26" s="10">
        <v>-0.02</v>
      </c>
    </row>
    <row r="27" spans="1:23" ht="21.75" customHeight="1" x14ac:dyDescent="0.2">
      <c r="A27" s="83" t="s">
        <v>63</v>
      </c>
      <c r="B27" s="83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84">
        <v>0</v>
      </c>
      <c r="Q27" s="84"/>
      <c r="S27" s="9">
        <v>0</v>
      </c>
      <c r="U27" s="9">
        <v>0</v>
      </c>
      <c r="W27" s="10">
        <v>0</v>
      </c>
    </row>
    <row r="28" spans="1:23" ht="21.75" customHeight="1" x14ac:dyDescent="0.2">
      <c r="A28" s="83" t="s">
        <v>65</v>
      </c>
      <c r="B28" s="83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84">
        <v>253188758</v>
      </c>
      <c r="Q28" s="84"/>
      <c r="S28" s="9">
        <v>0</v>
      </c>
      <c r="U28" s="9">
        <v>253188758</v>
      </c>
      <c r="W28" s="10">
        <v>0.01</v>
      </c>
    </row>
    <row r="29" spans="1:23" ht="21.75" customHeight="1" x14ac:dyDescent="0.2">
      <c r="A29" s="83" t="s">
        <v>61</v>
      </c>
      <c r="B29" s="83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84">
        <v>0</v>
      </c>
      <c r="Q29" s="84"/>
      <c r="S29" s="9">
        <v>0</v>
      </c>
      <c r="U29" s="9">
        <v>0</v>
      </c>
      <c r="W29" s="10">
        <v>0</v>
      </c>
    </row>
    <row r="30" spans="1:23" ht="21.75" customHeight="1" x14ac:dyDescent="0.2">
      <c r="A30" s="83" t="s">
        <v>52</v>
      </c>
      <c r="B30" s="83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84">
        <v>0</v>
      </c>
      <c r="Q30" s="84"/>
      <c r="S30" s="9">
        <v>0</v>
      </c>
      <c r="U30" s="9">
        <v>0</v>
      </c>
      <c r="W30" s="10">
        <v>0</v>
      </c>
    </row>
    <row r="31" spans="1:23" ht="21.75" customHeight="1" x14ac:dyDescent="0.2">
      <c r="A31" s="83" t="s">
        <v>53</v>
      </c>
      <c r="B31" s="83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84">
        <v>0</v>
      </c>
      <c r="Q31" s="84"/>
      <c r="S31" s="9">
        <v>0</v>
      </c>
      <c r="U31" s="9">
        <v>0</v>
      </c>
      <c r="W31" s="10">
        <v>0</v>
      </c>
    </row>
    <row r="32" spans="1:23" ht="21.75" customHeight="1" x14ac:dyDescent="0.2">
      <c r="A32" s="83" t="s">
        <v>39</v>
      </c>
      <c r="B32" s="83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84">
        <v>-596891472</v>
      </c>
      <c r="Q32" s="84"/>
      <c r="S32" s="9">
        <v>0</v>
      </c>
      <c r="U32" s="9">
        <v>-596891472</v>
      </c>
      <c r="W32" s="10">
        <v>-0.02</v>
      </c>
    </row>
    <row r="33" spans="1:23" ht="21.75" customHeight="1" x14ac:dyDescent="0.2">
      <c r="A33" s="83" t="s">
        <v>50</v>
      </c>
      <c r="B33" s="83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84">
        <v>0</v>
      </c>
      <c r="Q33" s="84"/>
      <c r="S33" s="9">
        <v>0</v>
      </c>
      <c r="U33" s="9">
        <v>0</v>
      </c>
      <c r="W33" s="10">
        <v>0</v>
      </c>
    </row>
    <row r="34" spans="1:23" ht="21.75" customHeight="1" x14ac:dyDescent="0.2">
      <c r="A34" s="83" t="s">
        <v>51</v>
      </c>
      <c r="B34" s="83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84">
        <v>0</v>
      </c>
      <c r="Q34" s="84"/>
      <c r="S34" s="9">
        <v>0</v>
      </c>
      <c r="U34" s="9">
        <v>0</v>
      </c>
      <c r="W34" s="10">
        <v>0</v>
      </c>
    </row>
    <row r="35" spans="1:23" ht="21.75" customHeight="1" x14ac:dyDescent="0.2">
      <c r="A35" s="83" t="s">
        <v>36</v>
      </c>
      <c r="B35" s="83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84">
        <v>-55714171591</v>
      </c>
      <c r="Q35" s="84"/>
      <c r="S35" s="9">
        <v>0</v>
      </c>
      <c r="U35" s="9">
        <v>-55714171591</v>
      </c>
      <c r="W35" s="10">
        <v>-1.55</v>
      </c>
    </row>
    <row r="36" spans="1:23" ht="21.75" customHeight="1" x14ac:dyDescent="0.2">
      <c r="A36" s="83" t="s">
        <v>66</v>
      </c>
      <c r="B36" s="83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84">
        <v>434674838</v>
      </c>
      <c r="Q36" s="84"/>
      <c r="S36" s="9">
        <v>0</v>
      </c>
      <c r="U36" s="9">
        <v>434674838</v>
      </c>
      <c r="W36" s="10">
        <v>0.01</v>
      </c>
    </row>
    <row r="37" spans="1:23" ht="21.75" customHeight="1" x14ac:dyDescent="0.2">
      <c r="A37" s="83" t="s">
        <v>21</v>
      </c>
      <c r="B37" s="83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84">
        <v>-965256322</v>
      </c>
      <c r="Q37" s="84"/>
      <c r="S37" s="9">
        <v>0</v>
      </c>
      <c r="U37" s="9">
        <v>-965256322</v>
      </c>
      <c r="W37" s="10">
        <v>-0.03</v>
      </c>
    </row>
    <row r="38" spans="1:23" ht="21.75" customHeight="1" x14ac:dyDescent="0.2">
      <c r="A38" s="83" t="s">
        <v>22</v>
      </c>
      <c r="B38" s="83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84">
        <v>21514396</v>
      </c>
      <c r="Q38" s="84"/>
      <c r="S38" s="9">
        <v>0</v>
      </c>
      <c r="U38" s="9">
        <v>21514396</v>
      </c>
      <c r="W38" s="10">
        <v>0</v>
      </c>
    </row>
    <row r="39" spans="1:23" ht="21.75" customHeight="1" x14ac:dyDescent="0.2">
      <c r="A39" s="83" t="s">
        <v>41</v>
      </c>
      <c r="B39" s="83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84">
        <v>0</v>
      </c>
      <c r="Q39" s="84"/>
      <c r="S39" s="9">
        <v>0</v>
      </c>
      <c r="U39" s="9">
        <v>0</v>
      </c>
      <c r="W39" s="10">
        <v>0</v>
      </c>
    </row>
    <row r="40" spans="1:23" ht="21.75" customHeight="1" x14ac:dyDescent="0.2">
      <c r="A40" s="83" t="s">
        <v>24</v>
      </c>
      <c r="B40" s="83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84">
        <v>-684257210</v>
      </c>
      <c r="Q40" s="84"/>
      <c r="S40" s="9">
        <v>0</v>
      </c>
      <c r="U40" s="9">
        <v>-684257210</v>
      </c>
      <c r="W40" s="10">
        <v>-0.02</v>
      </c>
    </row>
    <row r="41" spans="1:23" ht="21.75" customHeight="1" x14ac:dyDescent="0.2">
      <c r="A41" s="83" t="s">
        <v>40</v>
      </c>
      <c r="B41" s="83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84">
        <v>0</v>
      </c>
      <c r="Q41" s="84"/>
      <c r="S41" s="9">
        <v>0</v>
      </c>
      <c r="U41" s="9">
        <v>0</v>
      </c>
      <c r="W41" s="10">
        <v>0</v>
      </c>
    </row>
    <row r="42" spans="1:23" ht="21.75" customHeight="1" x14ac:dyDescent="0.2">
      <c r="A42" s="83" t="s">
        <v>46</v>
      </c>
      <c r="B42" s="83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84">
        <v>-8523933407</v>
      </c>
      <c r="Q42" s="84"/>
      <c r="S42" s="9">
        <v>0</v>
      </c>
      <c r="U42" s="9">
        <v>-8523933407</v>
      </c>
      <c r="W42" s="10">
        <v>-0.24</v>
      </c>
    </row>
    <row r="43" spans="1:23" ht="21.75" customHeight="1" x14ac:dyDescent="0.2">
      <c r="A43" s="83" t="s">
        <v>56</v>
      </c>
      <c r="B43" s="83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84">
        <v>0</v>
      </c>
      <c r="Q43" s="84"/>
      <c r="S43" s="9">
        <v>0</v>
      </c>
      <c r="U43" s="9">
        <v>0</v>
      </c>
      <c r="W43" s="10">
        <v>0</v>
      </c>
    </row>
    <row r="44" spans="1:23" ht="21.75" customHeight="1" x14ac:dyDescent="0.2">
      <c r="A44" s="83" t="s">
        <v>28</v>
      </c>
      <c r="B44" s="83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84">
        <v>-328520802</v>
      </c>
      <c r="Q44" s="84"/>
      <c r="S44" s="9">
        <v>0</v>
      </c>
      <c r="U44" s="9">
        <v>-328520802</v>
      </c>
      <c r="W44" s="10">
        <v>-0.01</v>
      </c>
    </row>
    <row r="45" spans="1:23" ht="21.75" customHeight="1" x14ac:dyDescent="0.2">
      <c r="A45" s="83" t="s">
        <v>43</v>
      </c>
      <c r="B45" s="83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84">
        <v>0</v>
      </c>
      <c r="Q45" s="84"/>
      <c r="S45" s="9">
        <v>0</v>
      </c>
      <c r="U45" s="9">
        <v>0</v>
      </c>
      <c r="W45" s="10">
        <v>0</v>
      </c>
    </row>
    <row r="46" spans="1:23" ht="21.75" customHeight="1" x14ac:dyDescent="0.2">
      <c r="A46" s="83" t="s">
        <v>44</v>
      </c>
      <c r="B46" s="83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84">
        <v>0</v>
      </c>
      <c r="Q46" s="84"/>
      <c r="S46" s="9">
        <v>0</v>
      </c>
      <c r="U46" s="9">
        <v>0</v>
      </c>
      <c r="W46" s="10">
        <v>0</v>
      </c>
    </row>
    <row r="47" spans="1:23" ht="21.75" customHeight="1" x14ac:dyDescent="0.2">
      <c r="A47" s="83" t="s">
        <v>25</v>
      </c>
      <c r="B47" s="83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84">
        <v>-324359904</v>
      </c>
      <c r="Q47" s="84"/>
      <c r="S47" s="9">
        <v>0</v>
      </c>
      <c r="U47" s="9">
        <v>-324359904</v>
      </c>
      <c r="W47" s="10">
        <v>-0.01</v>
      </c>
    </row>
    <row r="48" spans="1:23" ht="21.75" customHeight="1" x14ac:dyDescent="0.2">
      <c r="A48" s="83" t="s">
        <v>69</v>
      </c>
      <c r="B48" s="83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84">
        <v>-62492965</v>
      </c>
      <c r="Q48" s="84"/>
      <c r="S48" s="9">
        <v>0</v>
      </c>
      <c r="U48" s="9">
        <v>-62492965</v>
      </c>
      <c r="W48" s="10">
        <v>0</v>
      </c>
    </row>
    <row r="49" spans="1:23" ht="21.75" customHeight="1" x14ac:dyDescent="0.2">
      <c r="A49" s="83" t="s">
        <v>70</v>
      </c>
      <c r="B49" s="83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84">
        <v>2630836014</v>
      </c>
      <c r="Q49" s="84"/>
      <c r="S49" s="9">
        <v>0</v>
      </c>
      <c r="U49" s="9">
        <v>2630836014</v>
      </c>
      <c r="W49" s="10">
        <v>7.0000000000000007E-2</v>
      </c>
    </row>
    <row r="50" spans="1:23" ht="21.75" customHeight="1" x14ac:dyDescent="0.2">
      <c r="A50" s="83" t="s">
        <v>62</v>
      </c>
      <c r="B50" s="83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84">
        <v>0</v>
      </c>
      <c r="Q50" s="84"/>
      <c r="S50" s="9">
        <v>0</v>
      </c>
      <c r="U50" s="9">
        <v>0</v>
      </c>
      <c r="W50" s="10">
        <v>0</v>
      </c>
    </row>
    <row r="51" spans="1:23" ht="21.75" customHeight="1" x14ac:dyDescent="0.2">
      <c r="A51" s="83" t="s">
        <v>58</v>
      </c>
      <c r="B51" s="83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84">
        <v>0</v>
      </c>
      <c r="Q51" s="84"/>
      <c r="S51" s="9">
        <v>0</v>
      </c>
      <c r="U51" s="9">
        <v>0</v>
      </c>
      <c r="W51" s="10">
        <v>0</v>
      </c>
    </row>
    <row r="52" spans="1:23" ht="21.75" customHeight="1" x14ac:dyDescent="0.2">
      <c r="A52" s="83" t="s">
        <v>54</v>
      </c>
      <c r="B52" s="83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0</v>
      </c>
      <c r="P52" s="84">
        <v>0</v>
      </c>
      <c r="Q52" s="84"/>
      <c r="S52" s="9">
        <v>0</v>
      </c>
      <c r="U52" s="9">
        <v>0</v>
      </c>
      <c r="W52" s="10">
        <v>0</v>
      </c>
    </row>
    <row r="53" spans="1:23" ht="21.75" customHeight="1" x14ac:dyDescent="0.2">
      <c r="A53" s="83" t="s">
        <v>31</v>
      </c>
      <c r="B53" s="83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84">
        <v>-25422719</v>
      </c>
      <c r="Q53" s="84"/>
      <c r="S53" s="9">
        <v>0</v>
      </c>
      <c r="U53" s="9">
        <v>-25422719</v>
      </c>
      <c r="W53" s="10">
        <v>0</v>
      </c>
    </row>
    <row r="54" spans="1:23" ht="21.75" customHeight="1" x14ac:dyDescent="0.2">
      <c r="A54" s="83" t="s">
        <v>30</v>
      </c>
      <c r="B54" s="83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84">
        <v>-454653232</v>
      </c>
      <c r="Q54" s="84"/>
      <c r="S54" s="9">
        <v>0</v>
      </c>
      <c r="U54" s="9">
        <v>-454653232</v>
      </c>
      <c r="W54" s="10">
        <v>-0.01</v>
      </c>
    </row>
    <row r="55" spans="1:23" ht="21.75" customHeight="1" x14ac:dyDescent="0.2">
      <c r="A55" s="83" t="s">
        <v>33</v>
      </c>
      <c r="B55" s="83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84">
        <v>-302073995</v>
      </c>
      <c r="Q55" s="84"/>
      <c r="S55" s="9">
        <v>0</v>
      </c>
      <c r="U55" s="9">
        <v>-302073995</v>
      </c>
      <c r="W55" s="10">
        <v>-0.01</v>
      </c>
    </row>
    <row r="56" spans="1:23" ht="21.75" customHeight="1" x14ac:dyDescent="0.2">
      <c r="A56" s="83" t="s">
        <v>49</v>
      </c>
      <c r="B56" s="83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84">
        <v>0</v>
      </c>
      <c r="Q56" s="84"/>
      <c r="S56" s="9">
        <v>0</v>
      </c>
      <c r="U56" s="9">
        <v>0</v>
      </c>
      <c r="W56" s="10">
        <v>0</v>
      </c>
    </row>
    <row r="57" spans="1:23" ht="21.75" customHeight="1" x14ac:dyDescent="0.2">
      <c r="A57" s="83" t="s">
        <v>29</v>
      </c>
      <c r="B57" s="83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84">
        <v>-407745076</v>
      </c>
      <c r="Q57" s="84"/>
      <c r="S57" s="9">
        <v>0</v>
      </c>
      <c r="U57" s="9">
        <v>-407745076</v>
      </c>
      <c r="W57" s="10">
        <v>-0.01</v>
      </c>
    </row>
    <row r="58" spans="1:23" ht="21.75" customHeight="1" x14ac:dyDescent="0.2">
      <c r="A58" s="83" t="s">
        <v>19</v>
      </c>
      <c r="B58" s="83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84">
        <v>-57803447</v>
      </c>
      <c r="Q58" s="84"/>
      <c r="S58" s="9">
        <v>0</v>
      </c>
      <c r="U58" s="9">
        <v>-57803447</v>
      </c>
      <c r="W58" s="10">
        <v>0</v>
      </c>
    </row>
    <row r="59" spans="1:23" ht="21.75" customHeight="1" x14ac:dyDescent="0.2">
      <c r="A59" s="83" t="s">
        <v>48</v>
      </c>
      <c r="B59" s="83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84">
        <v>0</v>
      </c>
      <c r="Q59" s="84"/>
      <c r="S59" s="9">
        <v>0</v>
      </c>
      <c r="U59" s="9">
        <v>0</v>
      </c>
      <c r="W59" s="10">
        <v>0</v>
      </c>
    </row>
    <row r="60" spans="1:23" ht="21.75" customHeight="1" x14ac:dyDescent="0.2">
      <c r="A60" s="83" t="s">
        <v>68</v>
      </c>
      <c r="B60" s="83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84">
        <v>-1042414406</v>
      </c>
      <c r="Q60" s="84"/>
      <c r="S60" s="9">
        <v>0</v>
      </c>
      <c r="U60" s="9">
        <v>-1042414406</v>
      </c>
      <c r="W60" s="10">
        <v>-0.03</v>
      </c>
    </row>
    <row r="61" spans="1:23" ht="21.75" customHeight="1" x14ac:dyDescent="0.2">
      <c r="A61" s="86" t="s">
        <v>64</v>
      </c>
      <c r="B61" s="86"/>
      <c r="D61" s="13">
        <v>0</v>
      </c>
      <c r="F61" s="13">
        <v>0</v>
      </c>
      <c r="H61" s="13">
        <v>0</v>
      </c>
      <c r="J61" s="13">
        <v>0</v>
      </c>
      <c r="L61" s="14">
        <v>0</v>
      </c>
      <c r="N61" s="13">
        <v>0</v>
      </c>
      <c r="P61" s="84">
        <v>138957</v>
      </c>
      <c r="Q61" s="91"/>
      <c r="S61" s="13">
        <v>0</v>
      </c>
      <c r="U61" s="13">
        <v>138957</v>
      </c>
      <c r="W61" s="14">
        <v>0</v>
      </c>
    </row>
    <row r="62" spans="1:23" ht="21.75" customHeight="1" x14ac:dyDescent="0.2">
      <c r="A62" s="85" t="s">
        <v>72</v>
      </c>
      <c r="B62" s="85"/>
      <c r="D62" s="16">
        <v>0</v>
      </c>
      <c r="F62" s="16">
        <v>0</v>
      </c>
      <c r="H62" s="16">
        <v>0</v>
      </c>
      <c r="J62" s="16">
        <v>0</v>
      </c>
      <c r="L62" s="17">
        <v>0</v>
      </c>
      <c r="N62" s="16">
        <v>55185347072</v>
      </c>
      <c r="Q62" s="16">
        <v>-65312744896</v>
      </c>
      <c r="S62" s="16">
        <v>-329474648</v>
      </c>
      <c r="U62" s="16">
        <v>-10456872472</v>
      </c>
      <c r="W62" s="17">
        <v>-0.3</v>
      </c>
    </row>
  </sheetData>
  <mergeCells count="117">
    <mergeCell ref="A59:B59"/>
    <mergeCell ref="P59:Q59"/>
    <mergeCell ref="A60:B60"/>
    <mergeCell ref="P60:Q60"/>
    <mergeCell ref="A61:B61"/>
    <mergeCell ref="P61:Q61"/>
    <mergeCell ref="A62:B62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0"/>
  <sheetViews>
    <sheetView rightToLeft="1" view="pageBreakPreview" zoomScaleNormal="100" zoomScaleSheetLayoutView="100" workbookViewId="0">
      <selection activeCell="D24" sqref="D24"/>
    </sheetView>
  </sheetViews>
  <sheetFormatPr defaultRowHeight="12.75" x14ac:dyDescent="0.2"/>
  <cols>
    <col min="1" max="1" width="6.42578125" bestFit="1" customWidth="1"/>
    <col min="2" max="2" width="24.42578125" customWidth="1"/>
    <col min="3" max="3" width="1.28515625" customWidth="1"/>
    <col min="4" max="4" width="16.28515625" bestFit="1" customWidth="1"/>
    <col min="5" max="5" width="1.28515625" customWidth="1"/>
    <col min="6" max="6" width="15.7109375" bestFit="1" customWidth="1"/>
    <col min="7" max="7" width="1.28515625" customWidth="1"/>
    <col min="8" max="8" width="14.570312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5.7109375" bestFit="1" customWidth="1"/>
    <col min="18" max="18" width="1.28515625" customWidth="1"/>
    <col min="19" max="19" width="14.570312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ht="21.75" customHeight="1" x14ac:dyDescent="0.2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ht="21.7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3" ht="14.45" customHeight="1" x14ac:dyDescent="0.2"/>
    <row r="5" spans="1:23" ht="14.45" customHeight="1" x14ac:dyDescent="0.2">
      <c r="A5" s="1" t="s">
        <v>194</v>
      </c>
      <c r="B5" s="78" t="s">
        <v>195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4.45" customHeight="1" x14ac:dyDescent="0.2">
      <c r="D6" s="79" t="s">
        <v>188</v>
      </c>
      <c r="E6" s="79"/>
      <c r="F6" s="79"/>
      <c r="G6" s="79"/>
      <c r="H6" s="79"/>
      <c r="I6" s="79"/>
      <c r="J6" s="79"/>
      <c r="K6" s="79"/>
      <c r="L6" s="79"/>
      <c r="N6" s="79" t="s">
        <v>189</v>
      </c>
      <c r="O6" s="79"/>
      <c r="P6" s="79"/>
      <c r="Q6" s="79"/>
      <c r="R6" s="79"/>
      <c r="S6" s="79"/>
      <c r="T6" s="79"/>
      <c r="U6" s="79"/>
      <c r="V6" s="79"/>
      <c r="W6" s="79"/>
    </row>
    <row r="7" spans="1:23" ht="14.45" customHeight="1" x14ac:dyDescent="0.2">
      <c r="D7" s="3"/>
      <c r="E7" s="3"/>
      <c r="F7" s="3"/>
      <c r="G7" s="3"/>
      <c r="H7" s="3"/>
      <c r="I7" s="3"/>
      <c r="J7" s="80" t="s">
        <v>72</v>
      </c>
      <c r="K7" s="80"/>
      <c r="L7" s="80"/>
      <c r="N7" s="3"/>
      <c r="O7" s="3"/>
      <c r="P7" s="3"/>
      <c r="Q7" s="3"/>
      <c r="R7" s="3"/>
      <c r="S7" s="3"/>
      <c r="T7" s="3"/>
      <c r="U7" s="80" t="s">
        <v>72</v>
      </c>
      <c r="V7" s="80"/>
      <c r="W7" s="80"/>
    </row>
    <row r="8" spans="1:23" ht="14.45" customHeight="1" x14ac:dyDescent="0.2">
      <c r="A8" s="79" t="s">
        <v>80</v>
      </c>
      <c r="B8" s="79"/>
      <c r="D8" s="2" t="s">
        <v>196</v>
      </c>
      <c r="F8" s="2" t="s">
        <v>192</v>
      </c>
      <c r="H8" s="2" t="s">
        <v>193</v>
      </c>
      <c r="J8" s="4" t="s">
        <v>166</v>
      </c>
      <c r="K8" s="3"/>
      <c r="L8" s="4" t="s">
        <v>174</v>
      </c>
      <c r="N8" s="2" t="s">
        <v>196</v>
      </c>
      <c r="P8" s="79" t="s">
        <v>192</v>
      </c>
      <c r="Q8" s="79"/>
      <c r="S8" s="2" t="s">
        <v>193</v>
      </c>
      <c r="U8" s="4" t="s">
        <v>166</v>
      </c>
      <c r="V8" s="3"/>
      <c r="W8" s="4" t="s">
        <v>174</v>
      </c>
    </row>
    <row r="9" spans="1:23" ht="21.75" customHeight="1" x14ac:dyDescent="0.2">
      <c r="A9" s="81" t="s">
        <v>91</v>
      </c>
      <c r="B9" s="81"/>
      <c r="D9" s="6">
        <v>0</v>
      </c>
      <c r="F9" s="6">
        <v>0</v>
      </c>
      <c r="H9" s="6">
        <v>6668765084</v>
      </c>
      <c r="J9" s="6">
        <v>6668765084</v>
      </c>
      <c r="L9" s="7">
        <v>0.68</v>
      </c>
      <c r="N9" s="6">
        <v>0</v>
      </c>
      <c r="P9" s="82">
        <v>0</v>
      </c>
      <c r="Q9" s="82"/>
      <c r="S9" s="6">
        <v>6668765084</v>
      </c>
      <c r="U9" s="6">
        <v>6668765084</v>
      </c>
      <c r="W9" s="7">
        <v>0.19</v>
      </c>
    </row>
    <row r="10" spans="1:23" ht="21.75" customHeight="1" x14ac:dyDescent="0.2">
      <c r="A10" s="83" t="s">
        <v>89</v>
      </c>
      <c r="B10" s="83"/>
      <c r="D10" s="9">
        <v>0</v>
      </c>
      <c r="F10" s="9">
        <v>0</v>
      </c>
      <c r="H10" s="9">
        <v>-779371528</v>
      </c>
      <c r="J10" s="9">
        <v>-779371528</v>
      </c>
      <c r="L10" s="10">
        <v>-0.08</v>
      </c>
      <c r="N10" s="9">
        <v>0</v>
      </c>
      <c r="P10" s="84">
        <v>0</v>
      </c>
      <c r="Q10" s="84"/>
      <c r="S10" s="9">
        <v>-779371528</v>
      </c>
      <c r="U10" s="9">
        <v>-779371528</v>
      </c>
      <c r="W10" s="10">
        <v>-0.02</v>
      </c>
    </row>
    <row r="11" spans="1:23" ht="21.75" customHeight="1" x14ac:dyDescent="0.2">
      <c r="A11" s="83" t="s">
        <v>87</v>
      </c>
      <c r="B11" s="83"/>
      <c r="D11" s="9">
        <v>0</v>
      </c>
      <c r="F11" s="9">
        <v>4790777793</v>
      </c>
      <c r="H11" s="9">
        <v>-6907157859</v>
      </c>
      <c r="J11" s="9">
        <v>-2116380066</v>
      </c>
      <c r="L11" s="10">
        <v>-0.22</v>
      </c>
      <c r="N11" s="9">
        <v>0</v>
      </c>
      <c r="P11" s="84">
        <v>-2984843253</v>
      </c>
      <c r="Q11" s="84"/>
      <c r="S11" s="9">
        <v>-6907157859</v>
      </c>
      <c r="U11" s="9">
        <v>-9892001112</v>
      </c>
      <c r="W11" s="10">
        <v>-0.28000000000000003</v>
      </c>
    </row>
    <row r="12" spans="1:23" ht="21.75" customHeight="1" x14ac:dyDescent="0.2">
      <c r="A12" s="83" t="s">
        <v>88</v>
      </c>
      <c r="B12" s="83"/>
      <c r="D12" s="9">
        <v>0</v>
      </c>
      <c r="F12" s="9">
        <v>-2772166129</v>
      </c>
      <c r="H12" s="9">
        <v>-7901598096</v>
      </c>
      <c r="J12" s="9">
        <v>-10673764225</v>
      </c>
      <c r="L12" s="10">
        <v>-1.0900000000000001</v>
      </c>
      <c r="N12" s="9">
        <v>0</v>
      </c>
      <c r="P12" s="84">
        <v>-6370137449</v>
      </c>
      <c r="Q12" s="84"/>
      <c r="S12" s="9">
        <v>-7901598096</v>
      </c>
      <c r="U12" s="9">
        <v>-14271735545</v>
      </c>
      <c r="W12" s="10">
        <v>-0.4</v>
      </c>
    </row>
    <row r="13" spans="1:23" ht="21.75" customHeight="1" x14ac:dyDescent="0.2">
      <c r="A13" s="83" t="s">
        <v>85</v>
      </c>
      <c r="B13" s="83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84">
        <v>233675592</v>
      </c>
      <c r="Q13" s="84"/>
      <c r="S13" s="9">
        <v>0</v>
      </c>
      <c r="U13" s="9">
        <v>233675592</v>
      </c>
      <c r="W13" s="10">
        <v>0.01</v>
      </c>
    </row>
    <row r="14" spans="1:23" ht="21.75" customHeight="1" x14ac:dyDescent="0.2">
      <c r="A14" s="83" t="s">
        <v>93</v>
      </c>
      <c r="B14" s="83"/>
      <c r="D14" s="9">
        <v>0</v>
      </c>
      <c r="F14" s="9">
        <v>-4656520144</v>
      </c>
      <c r="H14" s="9">
        <v>0</v>
      </c>
      <c r="J14" s="9">
        <v>-4656520144</v>
      </c>
      <c r="L14" s="10">
        <v>-0.48</v>
      </c>
      <c r="N14" s="9">
        <v>0</v>
      </c>
      <c r="P14" s="84">
        <v>-4656520144</v>
      </c>
      <c r="Q14" s="84"/>
      <c r="S14" s="9">
        <v>0</v>
      </c>
      <c r="U14" s="9">
        <v>-4656520144</v>
      </c>
      <c r="W14" s="10">
        <v>-0.13</v>
      </c>
    </row>
    <row r="15" spans="1:23" ht="21.75" customHeight="1" x14ac:dyDescent="0.2">
      <c r="A15" s="83" t="s">
        <v>92</v>
      </c>
      <c r="B15" s="83"/>
      <c r="D15" s="9">
        <v>0</v>
      </c>
      <c r="F15" s="9">
        <v>-8594819202</v>
      </c>
      <c r="H15" s="9">
        <v>0</v>
      </c>
      <c r="J15" s="9">
        <v>-8594819202</v>
      </c>
      <c r="L15" s="10">
        <v>-0.88</v>
      </c>
      <c r="N15" s="9">
        <v>0</v>
      </c>
      <c r="P15" s="84">
        <v>-8594819202</v>
      </c>
      <c r="Q15" s="84"/>
      <c r="S15" s="9">
        <v>0</v>
      </c>
      <c r="U15" s="9">
        <v>-8594819202</v>
      </c>
      <c r="W15" s="10">
        <v>-0.24</v>
      </c>
    </row>
    <row r="16" spans="1:23" ht="21.75" customHeight="1" x14ac:dyDescent="0.2">
      <c r="A16" s="83" t="s">
        <v>83</v>
      </c>
      <c r="B16" s="83"/>
      <c r="D16" s="9">
        <v>0</v>
      </c>
      <c r="F16" s="9">
        <v>317468000</v>
      </c>
      <c r="H16" s="9">
        <v>0</v>
      </c>
      <c r="J16" s="9">
        <v>317468000</v>
      </c>
      <c r="L16" s="10">
        <v>0.03</v>
      </c>
      <c r="N16" s="9">
        <v>0</v>
      </c>
      <c r="P16" s="84">
        <v>-9688318319</v>
      </c>
      <c r="Q16" s="84"/>
      <c r="S16" s="9">
        <v>0</v>
      </c>
      <c r="U16" s="9">
        <v>-9688318319</v>
      </c>
      <c r="W16" s="10">
        <v>-0.27</v>
      </c>
    </row>
    <row r="17" spans="1:23" ht="21.75" customHeight="1" x14ac:dyDescent="0.2">
      <c r="A17" s="83" t="s">
        <v>84</v>
      </c>
      <c r="B17" s="83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84">
        <v>70553759</v>
      </c>
      <c r="Q17" s="84"/>
      <c r="S17" s="9">
        <v>0</v>
      </c>
      <c r="U17" s="9">
        <v>70553759</v>
      </c>
      <c r="W17" s="10">
        <v>0</v>
      </c>
    </row>
    <row r="18" spans="1:23" ht="21.75" customHeight="1" x14ac:dyDescent="0.2">
      <c r="A18" s="83" t="s">
        <v>86</v>
      </c>
      <c r="B18" s="83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84">
        <v>-386664298</v>
      </c>
      <c r="Q18" s="84"/>
      <c r="S18" s="9">
        <v>0</v>
      </c>
      <c r="U18" s="9">
        <v>-386664298</v>
      </c>
      <c r="W18" s="10">
        <v>-0.01</v>
      </c>
    </row>
    <row r="19" spans="1:23" ht="21.75" customHeight="1" x14ac:dyDescent="0.2">
      <c r="A19" s="86" t="s">
        <v>90</v>
      </c>
      <c r="B19" s="86"/>
      <c r="D19" s="13">
        <v>0</v>
      </c>
      <c r="F19" s="13">
        <v>0</v>
      </c>
      <c r="H19" s="13">
        <v>0</v>
      </c>
      <c r="J19" s="13">
        <v>0</v>
      </c>
      <c r="L19" s="14">
        <v>0</v>
      </c>
      <c r="N19" s="13">
        <v>0</v>
      </c>
      <c r="P19" s="84">
        <v>872877528</v>
      </c>
      <c r="Q19" s="91"/>
      <c r="S19" s="13">
        <v>0</v>
      </c>
      <c r="U19" s="13">
        <v>872877528</v>
      </c>
      <c r="W19" s="14">
        <v>0.02</v>
      </c>
    </row>
    <row r="20" spans="1:23" ht="21.75" customHeight="1" x14ac:dyDescent="0.2">
      <c r="A20" s="85" t="s">
        <v>72</v>
      </c>
      <c r="B20" s="85"/>
      <c r="D20" s="16">
        <v>0</v>
      </c>
      <c r="F20" s="16">
        <v>-10915259682</v>
      </c>
      <c r="H20" s="16">
        <v>-8919362399</v>
      </c>
      <c r="J20" s="16">
        <v>-19834622081</v>
      </c>
      <c r="L20" s="17">
        <v>-2.04</v>
      </c>
      <c r="N20" s="16">
        <v>0</v>
      </c>
      <c r="Q20" s="16">
        <v>-31504195786</v>
      </c>
      <c r="S20" s="16">
        <v>-8919362399</v>
      </c>
      <c r="U20" s="16">
        <v>-40423558185</v>
      </c>
      <c r="W20" s="17">
        <v>-1.1299999999999999</v>
      </c>
    </row>
  </sheetData>
  <mergeCells count="33">
    <mergeCell ref="A19:B19"/>
    <mergeCell ref="P19:Q19"/>
    <mergeCell ref="A20:B20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اوراق</vt:lpstr>
      <vt:lpstr>تعدیل قیمت</vt:lpstr>
      <vt:lpstr>سپرده (2)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 (2)</vt:lpstr>
      <vt:lpstr>سایر درآمدها</vt:lpstr>
      <vt:lpstr>درآمد سود سهام</vt:lpstr>
      <vt:lpstr>سود اوراق بهادار</vt:lpstr>
      <vt:lpstr>سود سپرده بانکی (2)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(2)'!Print_Area</vt:lpstr>
      <vt:lpstr>سهام!Print_Area</vt:lpstr>
      <vt:lpstr>'سود اوراق بهادار'!Print_Area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Kimya Behzad Nezhad</cp:lastModifiedBy>
  <dcterms:created xsi:type="dcterms:W3CDTF">2026-04-26T08:59:21Z</dcterms:created>
  <dcterms:modified xsi:type="dcterms:W3CDTF">2026-04-28T08:05:42Z</dcterms:modified>
</cp:coreProperties>
</file>