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شهریور 06\"/>
    </mc:Choice>
  </mc:AlternateContent>
  <xr:revisionPtr revIDLastSave="0" documentId="13_ncr:1_{F70E905C-5600-4120-A488-6CCA6F03CF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تعدیل قیمت" sheetId="6" r:id="rId5"/>
    <sheet name="سپرده" sheetId="7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 به" sheetId="11" r:id="rId10"/>
    <sheet name="مبالغ تخصیصی اوراق" sheetId="12" r:id="rId11"/>
    <sheet name="درآمد سپرده بانکی" sheetId="13" r:id="rId12"/>
    <sheet name="سایر درآمدها" sheetId="14" r:id="rId13"/>
    <sheet name="درآمد سود سهام" sheetId="15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definedNames>
    <definedName name="_xlnm.Print_Area" localSheetId="3">اوراق!$A$1:$AM$31</definedName>
    <definedName name="_xlnm.Print_Area" localSheetId="4">'تعدیل قیمت'!$A$1:$N$23</definedName>
    <definedName name="_xlnm.Print_Area" localSheetId="6">درآمد!$A$1:$K$13</definedName>
    <definedName name="_xlnm.Print_Area" localSheetId="11">'درآمد سپرده بانکی'!$A$1:$G$22</definedName>
    <definedName name="_xlnm.Print_Area" localSheetId="9">'درآمد سرمایه گذاری در اوراق به'!$A$1:$S$37</definedName>
    <definedName name="_xlnm.Print_Area" localSheetId="7">'درآمد سرمایه گذاری در سهام'!$A$1:$X$78</definedName>
    <definedName name="_xlnm.Print_Area" localSheetId="8">'درآمد سرمایه گذاری در صندوق'!$A$1:$X$25</definedName>
    <definedName name="_xlnm.Print_Area" localSheetId="13">'درآمد سود سهام'!$A$1:$T$34</definedName>
    <definedName name="_xlnm.Print_Area" localSheetId="17">'درآمد ناشی از تغییر قیمت اوراق'!$A$1:$S$95</definedName>
    <definedName name="_xlnm.Print_Area" localSheetId="16">'درآمد ناشی از فروش'!$A$1:$S$38</definedName>
    <definedName name="_xlnm.Print_Area" localSheetId="12">'سایر درآمدها'!$A$1:$G$11</definedName>
    <definedName name="_xlnm.Print_Area" localSheetId="5">سپرده!$A$1:$M$22</definedName>
    <definedName name="_xlnm.Print_Area" localSheetId="1">سهام!$A$1:$AC$67</definedName>
    <definedName name="_xlnm.Print_Area" localSheetId="14">'سود اوراق بهادار'!$A$1:$U$34</definedName>
    <definedName name="_xlnm.Print_Area" localSheetId="15">'سود سپرده بانکی'!$A$1:$N$20</definedName>
    <definedName name="_xlnm.Print_Area" localSheetId="0">'صورت وضعیت'!$A$1:$B$44</definedName>
    <definedName name="_xlnm.Print_Area" localSheetId="10">'مبالغ تخصیصی اوراق'!$A$1:$R$21</definedName>
    <definedName name="_xlnm.Print_Area" localSheetId="2">'واحدهای صندوق'!$A$1:$AB$21</definedName>
  </definedNames>
  <calcPr calcId="191029"/>
</workbook>
</file>

<file path=xl/calcChain.xml><?xml version="1.0" encoding="utf-8"?>
<calcChain xmlns="http://schemas.openxmlformats.org/spreadsheetml/2006/main">
  <c r="J22" i="7" l="1"/>
  <c r="H22" i="7"/>
  <c r="F22" i="7"/>
  <c r="D22" i="7"/>
  <c r="K23" i="6"/>
  <c r="M21" i="12"/>
  <c r="J21" i="12"/>
  <c r="J20" i="12" l="1"/>
  <c r="J18" i="12" l="1"/>
  <c r="J19" i="12"/>
  <c r="U17" i="12"/>
  <c r="J17" i="12"/>
  <c r="U16" i="12"/>
  <c r="J16" i="12"/>
  <c r="J15" i="12"/>
  <c r="U14" i="12"/>
  <c r="J14" i="12"/>
  <c r="T13" i="12"/>
  <c r="J13" i="12"/>
  <c r="U12" i="12"/>
  <c r="J12" i="12"/>
  <c r="T11" i="12"/>
  <c r="J11" i="12"/>
  <c r="T10" i="12"/>
  <c r="J10" i="12"/>
  <c r="J9" i="12"/>
  <c r="J8" i="12"/>
  <c r="M20" i="18" l="1"/>
  <c r="K20" i="18"/>
  <c r="I20" i="18"/>
  <c r="G20" i="18"/>
  <c r="E20" i="18"/>
  <c r="C20" i="18"/>
  <c r="F22" i="13"/>
  <c r="D22" i="13"/>
  <c r="J10" i="8"/>
  <c r="J12" i="8"/>
  <c r="J9" i="8"/>
  <c r="J8" i="8"/>
  <c r="L8" i="8"/>
  <c r="F12" i="8"/>
  <c r="F11" i="8"/>
  <c r="J11" i="8" s="1"/>
  <c r="J13" i="8" s="1"/>
  <c r="F10" i="8"/>
  <c r="F9" i="8"/>
  <c r="F8" i="8"/>
  <c r="L22" i="7"/>
  <c r="F13" i="8" l="1"/>
  <c r="H11" i="8" s="1"/>
  <c r="H10" i="8" l="1"/>
  <c r="H9" i="8"/>
  <c r="H8" i="8"/>
  <c r="H12" i="8"/>
  <c r="H13" i="8" l="1"/>
</calcChain>
</file>

<file path=xl/sharedStrings.xml><?xml version="1.0" encoding="utf-8"?>
<sst xmlns="http://schemas.openxmlformats.org/spreadsheetml/2006/main" count="924" uniqueCount="338">
  <si>
    <t>صندوق سرمایه‌گذاری امین انصار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</si>
  <si>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</si>
  <si>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</si>
  <si>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</si>
  <si>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</si>
  <si>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</si>
  <si>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</si>
  <si>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</si>
  <si>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</si>
  <si>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</si>
  <si>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</si>
  <si>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</si>
  <si>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</si>
  <si>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</si>
  <si>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</si>
  <si>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</si>
  <si>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</si>
  <si>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</si>
  <si>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</si>
  <si>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احیا استیل فولاد بافت</t>
  </si>
  <si>
    <t>بانک ملت</t>
  </si>
  <si>
    <t>بهنوش‌ ایران‌</t>
  </si>
  <si>
    <t>بیمه البرز</t>
  </si>
  <si>
    <t>پالایش نفت اصفهان</t>
  </si>
  <si>
    <t>پالایش نفت بندرعباس</t>
  </si>
  <si>
    <t>پالایش نفت تهران</t>
  </si>
  <si>
    <t>پاکدیس</t>
  </si>
  <si>
    <t>پاکسان‌</t>
  </si>
  <si>
    <t>پتروشیمی اروند</t>
  </si>
  <si>
    <t>پتروشیمی بوعلی سینا</t>
  </si>
  <si>
    <t>پتروشیمی پردیس</t>
  </si>
  <si>
    <t>پتروشیمی شازند</t>
  </si>
  <si>
    <t>پتروشیمی‌شیراز</t>
  </si>
  <si>
    <t>پخش البرز</t>
  </si>
  <si>
    <t>تامین سرمایه امین</t>
  </si>
  <si>
    <t>توسعه‌ صنایع‌ بهشهر(هلدینگ</t>
  </si>
  <si>
    <t>ح . پاکسان‌</t>
  </si>
  <si>
    <t>داروسازی دانا</t>
  </si>
  <si>
    <t>داروسازی کاسپین تامین</t>
  </si>
  <si>
    <t>س. نفت و گاز و پتروشیمی تأمین</t>
  </si>
  <si>
    <t>س.سهام عدالت استان خراسان رضوی</t>
  </si>
  <si>
    <t>س.سهام عدالت استان مازندران</t>
  </si>
  <si>
    <t>س.سهام عدالت استان کرمان</t>
  </si>
  <si>
    <t>س.سهام عدالت استان کرمانشاه</t>
  </si>
  <si>
    <t>س.عدالت ا. کهگیلویه وبویراحمد</t>
  </si>
  <si>
    <t>سرمایه گذاری تامین اجتماعی</t>
  </si>
  <si>
    <t>سرمایه گذاری صدرتامین</t>
  </si>
  <si>
    <t>سرمایه‌گذاری‌صندوق‌بازنشستگی‌</t>
  </si>
  <si>
    <t>سرمایه‌گذاری‌غدیر(هلدینگ‌</t>
  </si>
  <si>
    <t>سیمرغ</t>
  </si>
  <si>
    <t>شرکت س استان آذربایجان شرقی</t>
  </si>
  <si>
    <t>شرکت س استان آذربایجان غربی</t>
  </si>
  <si>
    <t>شرکت س استان اردبیل</t>
  </si>
  <si>
    <t>شرکت س استان اصفهان</t>
  </si>
  <si>
    <t>شرکت س استان ایلام</t>
  </si>
  <si>
    <t>شرکت س استان خراسان جنوبی</t>
  </si>
  <si>
    <t>شرکت س استان خراسان شمالی</t>
  </si>
  <si>
    <t>شرکت س استان خوزستان</t>
  </si>
  <si>
    <t>شرکت س استان زنجان</t>
  </si>
  <si>
    <t>شرکت س استان سیستان وبلوچستان</t>
  </si>
  <si>
    <t>شرکت س استان فارس</t>
  </si>
  <si>
    <t>شرکت س استان قم</t>
  </si>
  <si>
    <t>شرکت س استان گیلان</t>
  </si>
  <si>
    <t>شرکت س استان همدان</t>
  </si>
  <si>
    <t>شرکت س استان کردستان</t>
  </si>
  <si>
    <t>شرکت س استان یزد</t>
  </si>
  <si>
    <t>شرکت صنایع غذایی مینو شرق</t>
  </si>
  <si>
    <t>فولاد  خوزستان</t>
  </si>
  <si>
    <t>فولاد آلیاژی ایران</t>
  </si>
  <si>
    <t>گروه توسعه مالی مهرآیندگان</t>
  </si>
  <si>
    <t>گروه مالی صبا تامین</t>
  </si>
  <si>
    <t>گسترش صنایع روی ایرانیان</t>
  </si>
  <si>
    <t>ملی‌ صنایع‌ مس‌ ایران‌</t>
  </si>
  <si>
    <t>ذوب گران رنگین فلز</t>
  </si>
  <si>
    <t>گروه پتروشیمی تابان فردا</t>
  </si>
  <si>
    <t>صنعتی معدنی سیمان تجارت مهریز</t>
  </si>
  <si>
    <t>تولید نیروی برق سبز منجیل</t>
  </si>
  <si>
    <t>جمع</t>
  </si>
  <si>
    <t>نام سهام</t>
  </si>
  <si>
    <t>نرخ سود موثر</t>
  </si>
  <si>
    <t>تعداد اوراق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</si>
  <si>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</si>
  <si>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</si>
  <si>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</si>
  <si>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</si>
  <si>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</si>
  <si>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</si>
  <si>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</si>
  <si>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پالایشی یکم-سهام</t>
  </si>
  <si>
    <t>صندوق س صنایع آروین1-بخشی</t>
  </si>
  <si>
    <t>صندوق س. مشترک امین آوید-س</t>
  </si>
  <si>
    <t>صندوق س.بخشی صنایع پاداش2-ب</t>
  </si>
  <si>
    <t>صندوق س.بخشی صنایع پاداش-ب</t>
  </si>
  <si>
    <t>صندوق س.بخشی کیان3-ب</t>
  </si>
  <si>
    <t>صندوق س.پشتوانه طلا زرفام آشنا</t>
  </si>
  <si>
    <t>صندوق س.دی سهام-سهام</t>
  </si>
  <si>
    <t>صندوق س.كالاي زمرد بيدار</t>
  </si>
  <si>
    <t>صندوق س.مبتنی بر کالای فارابی</t>
  </si>
  <si>
    <t>صندوق س.کالای پاداش1</t>
  </si>
  <si>
    <t>صندوق سرمایه گذاری طلای نور امین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</si>
  <si>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</si>
  <si>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</si>
  <si>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</si>
  <si>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</si>
  <si>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</si>
  <si>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</si>
  <si>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</si>
  <si>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</si>
  <si>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</si>
  <si>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اسنادخزانه-م4بودجه02-051021</t>
  </si>
  <si>
    <t>بله</t>
  </si>
  <si>
    <t>1402/08/15</t>
  </si>
  <si>
    <t>1405/10/21</t>
  </si>
  <si>
    <t>صکوک اجاره فارس806-بدون ضامن</t>
  </si>
  <si>
    <t>1404/06/24</t>
  </si>
  <si>
    <t>1408/06/24</t>
  </si>
  <si>
    <t>صکوک مرابحه دابور92-3ماهه23%</t>
  </si>
  <si>
    <t>1405/02/09</t>
  </si>
  <si>
    <t>1409/02/09</t>
  </si>
  <si>
    <t>صکوک مرابحه دارو901-بدون ضامن</t>
  </si>
  <si>
    <t>1405/01/08</t>
  </si>
  <si>
    <t>1409/01/08</t>
  </si>
  <si>
    <t>صکوک مرابحه دارو904-3ماهه23%</t>
  </si>
  <si>
    <t>1405/04/28</t>
  </si>
  <si>
    <t>1409/04/28</t>
  </si>
  <si>
    <t>مرابحه پارس میکاکیش060708</t>
  </si>
  <si>
    <t>1402/07/08</t>
  </si>
  <si>
    <t>1406/07/08</t>
  </si>
  <si>
    <t>مرابحه داروسازی داناامین090520</t>
  </si>
  <si>
    <t>1405/05/20</t>
  </si>
  <si>
    <t>1409/05/20</t>
  </si>
  <si>
    <t>مرابحه س. و توسعه کیش14050724</t>
  </si>
  <si>
    <t>1401/07/24</t>
  </si>
  <si>
    <t>1405/07/24</t>
  </si>
  <si>
    <t>مرابحه عام دولت108-ش.خ060218</t>
  </si>
  <si>
    <t>1401/04/18</t>
  </si>
  <si>
    <t>1406/02/18</t>
  </si>
  <si>
    <t>مرابحه عام دولت116-ش.خ060630</t>
  </si>
  <si>
    <t>1401/06/30</t>
  </si>
  <si>
    <t>1406/06/30</t>
  </si>
  <si>
    <t>مرابحه عام دولت137-ش.خ061229</t>
  </si>
  <si>
    <t>1402/06/29</t>
  </si>
  <si>
    <t>1406/12/29</t>
  </si>
  <si>
    <t>مرابحه عام دولت173-ش.خ050620</t>
  </si>
  <si>
    <t>1403/06/20</t>
  </si>
  <si>
    <t>1405/06/20</t>
  </si>
  <si>
    <t>مرابحه عام دولت186-ش.خ051124</t>
  </si>
  <si>
    <t>1403/07/24</t>
  </si>
  <si>
    <t>1405/11/24</t>
  </si>
  <si>
    <t>مرابحه عام دولت187-ش.خ060424</t>
  </si>
  <si>
    <t>1406/04/24</t>
  </si>
  <si>
    <t>مرابحه عام دولت206-ش.خ051114</t>
  </si>
  <si>
    <t>1403/12/14</t>
  </si>
  <si>
    <t>1405/11/14</t>
  </si>
  <si>
    <t>مرابحه عام دولت223-ش.خ070431</t>
  </si>
  <si>
    <t>1404/04/31</t>
  </si>
  <si>
    <t>1407/04/31</t>
  </si>
  <si>
    <t>مرابحه عام دولت234-ش.خ070808</t>
  </si>
  <si>
    <t>1404/07/08</t>
  </si>
  <si>
    <t>1407/08/08</t>
  </si>
  <si>
    <t>مرابحه عام دولت235-ش.خ060915</t>
  </si>
  <si>
    <t>1404/07/15</t>
  </si>
  <si>
    <t>1406/09/15</t>
  </si>
  <si>
    <t>مرابحه عام دولت265-ش.خ070430</t>
  </si>
  <si>
    <t>1404/10/30</t>
  </si>
  <si>
    <t>1407/04/30</t>
  </si>
  <si>
    <t>مرابحه عام دولت274-ش.خ071105</t>
  </si>
  <si>
    <t>1404/12/05</t>
  </si>
  <si>
    <t>1407/11/05</t>
  </si>
  <si>
    <t>مرابحه عام دولت298-ش.خ080414</t>
  </si>
  <si>
    <t>1405/05/14</t>
  </si>
  <si>
    <t>1408/04/14</t>
  </si>
  <si>
    <t>شهرداری مشهد</t>
  </si>
  <si>
    <t>خیر</t>
  </si>
  <si>
    <t>1405/02/31</t>
  </si>
  <si>
    <t>1409/02/31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</si>
  <si>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</si>
  <si>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</si>
  <si>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</si>
  <si>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</si>
  <si>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</si>
  <si>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</si>
  <si>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</si>
  <si>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</si>
  <si>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-10.00%</t>
  </si>
  <si>
    <t>0.00%</t>
  </si>
  <si>
    <t>0.56%</t>
  </si>
  <si>
    <t>4.62%</t>
  </si>
  <si>
    <t>0.47%</t>
  </si>
  <si>
    <t>3.02%</t>
  </si>
  <si>
    <t>1.97%</t>
  </si>
  <si>
    <t>2.92%</t>
  </si>
  <si>
    <t>0.34%</t>
  </si>
  <si>
    <t>-2.75%</t>
  </si>
  <si>
    <t>سایر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</si>
  <si>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</si>
  <si>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</si>
  <si>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</si>
  <si>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</si>
  <si>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</si>
  <si>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</si>
  <si>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</si>
  <si>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</si>
  <si>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</si>
  <si>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</si>
  <si>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</si>
  <si>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</si>
  <si>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</si>
  <si>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</si>
  <si>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</si>
  <si>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</si>
  <si>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</si>
  <si>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</si>
  <si>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</si>
  <si>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</si>
  <si>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</si>
  <si>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</si>
  <si>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</si>
  <si>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</si>
  <si>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</si>
  <si>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</si>
  <si>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</si>
  <si>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</si>
  <si>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</si>
  <si>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</si>
  <si>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</si>
  <si>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بانک‌ کارآفرین‌</t>
  </si>
  <si>
    <t>گروه صنعتی درپاد تبریز</t>
  </si>
  <si>
    <t>صنایع شیمیایی کیمیاگران امروز</t>
  </si>
  <si>
    <t>ح . تامین سرمایه امین</t>
  </si>
  <si>
    <t>توسعه سامانه ی نرم افزاری نگین</t>
  </si>
  <si>
    <t>نیان باتری خاوران</t>
  </si>
  <si>
    <t>ح . معدنی‌وصنعتی‌چادرملو</t>
  </si>
  <si>
    <t>معدنی‌وصنعتی‌چادرملو</t>
  </si>
  <si>
    <t>بیمه اتکایی امین</t>
  </si>
  <si>
    <t>آلیاژ گستر هامون</t>
  </si>
  <si>
    <t>ح . سرمایه گذاری صدرتامین</t>
  </si>
  <si>
    <t>-2-2</t>
  </si>
  <si>
    <t>درآمد حاصل از سرمایه­گذاری در واحدهای صندوق</t>
  </si>
  <si>
    <t>درآمد سود صندوق</t>
  </si>
  <si>
    <t>صندوق طلای عیار مفید</t>
  </si>
  <si>
    <t>صندوق امین آوید</t>
  </si>
  <si>
    <t>صندوق س. كالاي پارسيان</t>
  </si>
  <si>
    <t>صندوق س.پشتوانه طلا نهایت نگر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</si>
  <si>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</si>
  <si>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</si>
  <si>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</si>
  <si>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</si>
  <si>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خوارزم0411-6ماهه20%</t>
  </si>
  <si>
    <t>صکوک اجاره صند412-بدون ضامن</t>
  </si>
  <si>
    <t>صکوک اجاره صند502-بدون ضامن</t>
  </si>
  <si>
    <t>اجاره تامین اجتماعی14050509</t>
  </si>
  <si>
    <t>اسنادخزانه-م5بودجه01-041015</t>
  </si>
  <si>
    <t>مرابحه عام دولت180-ش.خ041024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</si>
  <si>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</si>
  <si>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</si>
  <si>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</si>
  <si>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</si>
  <si>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</si>
  <si>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</si>
  <si>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</si>
  <si>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</si>
  <si>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</si>
  <si>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</si>
  <si>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</si>
  <si>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</si>
  <si>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</si>
  <si>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</si>
  <si>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</si>
  <si>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</si>
  <si>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</si>
  <si>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</si>
  <si>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</si>
  <si>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</si>
  <si>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</si>
  <si>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</si>
  <si>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</si>
  <si>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1405/04/30</t>
  </si>
  <si>
    <t>1404/12/10</t>
  </si>
  <si>
    <t>1405/04/31</t>
  </si>
  <si>
    <t>1405/03/27</t>
  </si>
  <si>
    <t>1405/05/28</t>
  </si>
  <si>
    <t>1405/04/25</t>
  </si>
  <si>
    <t>1405/05/18</t>
  </si>
  <si>
    <t>1405/06/23</t>
  </si>
  <si>
    <t>1405/03/31</t>
  </si>
  <si>
    <t>1405/05/06</t>
  </si>
  <si>
    <t>1405/06/21</t>
  </si>
  <si>
    <t>1404/10/24</t>
  </si>
  <si>
    <t>1405/02/05</t>
  </si>
  <si>
    <t>1405/04/23</t>
  </si>
  <si>
    <t>1404/11/28</t>
  </si>
  <si>
    <t>1405/04/27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</si>
  <si>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</si>
  <si>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</si>
  <si>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</si>
  <si>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</si>
  <si>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</si>
  <si>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1405/05/09</t>
  </si>
  <si>
    <t>1405/02/10</t>
  </si>
  <si>
    <t>1404/12/23</t>
  </si>
  <si>
    <t>1404/11/18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</si>
  <si>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</si>
  <si>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</si>
  <si>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</si>
  <si>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</si>
  <si>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</si>
  <si>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</si>
  <si>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</si>
  <si>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سایر </t>
  </si>
  <si>
    <t>سپرده بانک دی</t>
  </si>
  <si>
    <t>سپرده بانک شهر</t>
  </si>
  <si>
    <t>سپرده بانک صادرات</t>
  </si>
  <si>
    <t>سپرده بانک گردشگری</t>
  </si>
  <si>
    <t>سپرده موسسه اعتباری ملل</t>
  </si>
  <si>
    <t>سپرده بانک اقتصادنوین</t>
  </si>
  <si>
    <t>سپرده بانک سپه</t>
  </si>
  <si>
    <t>سپرده بانک پارسیان</t>
  </si>
  <si>
    <t>سپرده بانک پاسارگاد</t>
  </si>
  <si>
    <t>سپرده بانک تجارت</t>
  </si>
  <si>
    <t>سپرده بانک خاورمیانهپ</t>
  </si>
  <si>
    <t>سپرده بانک رفاه</t>
  </si>
  <si>
    <t>سپرده بانک ملت</t>
  </si>
  <si>
    <t>سپرده بانک اقتصاد نوین</t>
  </si>
  <si>
    <t>سپرده بانک خاورمیانه</t>
  </si>
  <si>
    <t>سپرده  بانک دی ونک</t>
  </si>
  <si>
    <t xml:space="preserve">سپرده بانک گردشگری </t>
  </si>
  <si>
    <t xml:space="preserve">سپرده  بانک ملت </t>
  </si>
  <si>
    <t xml:space="preserve">شرکت تامین سرمایه امین </t>
  </si>
  <si>
    <t xml:space="preserve">مدیر صندوق </t>
  </si>
  <si>
    <t>صکوک اجاره خوارزم0411</t>
  </si>
  <si>
    <t>صکوک اجاره صند412</t>
  </si>
  <si>
    <t>صند502</t>
  </si>
  <si>
    <t xml:space="preserve"> مرابحه پارس میکاکیش060708</t>
  </si>
  <si>
    <t>صکوک مرابحه دابور92</t>
  </si>
  <si>
    <t>صکوک مرابحه دارو904</t>
  </si>
  <si>
    <t>مجموع</t>
  </si>
  <si>
    <t>اوراق مرابحه داروسازی داناامین090520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</si>
</sst>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B Nazanin"/>
      <charset val="178"/>
    </font>
    <font>
      <sz val="12"/>
      <name val="B Nazanin"/>
      <charset val="178"/>
    </font>
    <font>
      <sz val="14"/>
      <color rgb="FF000000"/>
      <name val="B Nazanin"/>
      <charset val="178"/>
    </font>
    <font>
      <b/>
      <sz val="10"/>
      <color rgb="FF000000"/>
      <name val="B Nazanin"/>
      <charset val="178"/>
    </font>
    <font>
      <sz val="1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E7F6FD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96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vertical="top"/>
    </xf>
    <xf numFmtId="10" fontId="5" fillId="0" borderId="0" xfId="0" applyNumberFormat="1" applyFont="1" applyFill="1" applyAlignment="1">
      <alignment horizontal="right" vertical="top"/>
    </xf>
    <xf numFmtId="0" fontId="5" fillId="0" borderId="0" xfId="0" applyFont="1" applyFill="1" applyBorder="1" applyAlignment="1">
      <alignment vertical="top"/>
    </xf>
    <xf numFmtId="3" fontId="5" fillId="0" borderId="0" xfId="0" applyNumberFormat="1" applyFont="1" applyFill="1" applyBorder="1" applyAlignment="1">
      <alignment horizontal="right" vertical="top"/>
    </xf>
    <xf numFmtId="164" fontId="5" fillId="0" borderId="5" xfId="2" applyNumberFormat="1" applyFont="1" applyFill="1" applyBorder="1" applyAlignment="1">
      <alignment horizontal="right" vertical="top"/>
    </xf>
    <xf numFmtId="10" fontId="5" fillId="0" borderId="5" xfId="2" applyNumberFormat="1" applyFont="1" applyFill="1" applyBorder="1" applyAlignment="1">
      <alignment horizontal="right" vertical="top"/>
    </xf>
    <xf numFmtId="0" fontId="0" fillId="0" borderId="0" xfId="0" applyBorder="1" applyAlignment="1">
      <alignment horizontal="left"/>
    </xf>
    <xf numFmtId="164" fontId="5" fillId="0" borderId="2" xfId="2" applyNumberFormat="1" applyFont="1" applyFill="1" applyBorder="1" applyAlignment="1">
      <alignment horizontal="right" vertical="top"/>
    </xf>
    <xf numFmtId="164" fontId="5" fillId="0" borderId="0" xfId="2" applyNumberFormat="1" applyFont="1" applyFill="1" applyAlignment="1">
      <alignment horizontal="right" vertical="top"/>
    </xf>
    <xf numFmtId="164" fontId="5" fillId="0" borderId="4" xfId="2" applyNumberFormat="1" applyFont="1" applyFill="1" applyBorder="1" applyAlignment="1">
      <alignment horizontal="right" vertical="top"/>
    </xf>
    <xf numFmtId="3" fontId="0" fillId="0" borderId="0" xfId="0" applyNumberFormat="1" applyAlignment="1">
      <alignment horizontal="left"/>
    </xf>
    <xf numFmtId="10" fontId="5" fillId="0" borderId="0" xfId="2" applyNumberFormat="1" applyFont="1" applyFill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7" fillId="0" borderId="0" xfId="3" applyAlignment="1">
      <alignment horizontal="left"/>
    </xf>
    <xf numFmtId="0" fontId="3" fillId="0" borderId="0" xfId="3" applyFont="1" applyAlignment="1">
      <alignment horizontal="right" vertical="center"/>
    </xf>
    <xf numFmtId="0" fontId="4" fillId="0" borderId="6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37" fontId="9" fillId="0" borderId="0" xfId="4" applyNumberFormat="1" applyFont="1" applyFill="1" applyAlignment="1">
      <alignment horizontal="center" vertical="center"/>
    </xf>
    <xf numFmtId="9" fontId="10" fillId="0" borderId="0" xfId="5" applyFont="1" applyFill="1" applyAlignment="1">
      <alignment horizontal="center"/>
    </xf>
    <xf numFmtId="165" fontId="5" fillId="0" borderId="0" xfId="4" applyNumberFormat="1" applyFont="1" applyFill="1" applyBorder="1" applyAlignment="1">
      <alignment horizontal="center" vertical="center"/>
    </xf>
    <xf numFmtId="3" fontId="7" fillId="0" borderId="0" xfId="3" applyNumberFormat="1" applyAlignment="1">
      <alignment horizontal="left"/>
    </xf>
    <xf numFmtId="0" fontId="11" fillId="0" borderId="0" xfId="3" applyFont="1" applyAlignment="1">
      <alignment horizontal="left" vertical="center" textRotation="90"/>
    </xf>
    <xf numFmtId="0" fontId="12" fillId="0" borderId="0" xfId="3" applyFont="1" applyAlignment="1">
      <alignment horizontal="left"/>
    </xf>
    <xf numFmtId="0" fontId="7" fillId="0" borderId="0" xfId="3" applyAlignment="1">
      <alignment horizontal="center"/>
    </xf>
    <xf numFmtId="165" fontId="5" fillId="0" borderId="2" xfId="4" applyNumberFormat="1" applyFont="1" applyFill="1" applyBorder="1" applyAlignment="1">
      <alignment vertical="center"/>
    </xf>
    <xf numFmtId="3" fontId="7" fillId="2" borderId="0" xfId="3" applyNumberFormat="1" applyFill="1" applyAlignment="1">
      <alignment horizontal="left" vertical="center" wrapText="1"/>
    </xf>
    <xf numFmtId="3" fontId="7" fillId="3" borderId="0" xfId="3" applyNumberFormat="1" applyFill="1" applyAlignment="1">
      <alignment horizontal="left" vertical="center" wrapText="1"/>
    </xf>
    <xf numFmtId="3" fontId="7" fillId="0" borderId="0" xfId="3" applyNumberFormat="1" applyAlignment="1">
      <alignment horizontal="left" vertical="center" wrapText="1"/>
    </xf>
    <xf numFmtId="165" fontId="5" fillId="0" borderId="0" xfId="4" applyNumberFormat="1" applyFont="1" applyFill="1" applyAlignment="1">
      <alignment horizontal="center" vertical="center"/>
    </xf>
    <xf numFmtId="37" fontId="7" fillId="0" borderId="0" xfId="3" applyNumberFormat="1" applyAlignment="1">
      <alignment horizontal="left"/>
    </xf>
    <xf numFmtId="165" fontId="7" fillId="0" borderId="0" xfId="3" applyNumberFormat="1" applyAlignment="1">
      <alignment horizontal="left"/>
    </xf>
    <xf numFmtId="37" fontId="9" fillId="0" borderId="0" xfId="4" applyNumberFormat="1" applyFont="1" applyFill="1" applyBorder="1" applyAlignment="1">
      <alignment horizontal="center" vertical="center"/>
    </xf>
    <xf numFmtId="0" fontId="7" fillId="2" borderId="0" xfId="3" applyFill="1" applyAlignment="1">
      <alignment horizontal="left" vertical="center" wrapText="1"/>
    </xf>
    <xf numFmtId="164" fontId="10" fillId="0" borderId="0" xfId="5" applyNumberFormat="1" applyFont="1" applyFill="1" applyAlignment="1">
      <alignment horizontal="center"/>
    </xf>
    <xf numFmtId="0" fontId="7" fillId="3" borderId="0" xfId="3" applyFill="1" applyAlignment="1">
      <alignment horizontal="left" vertical="center" wrapText="1"/>
    </xf>
    <xf numFmtId="0" fontId="8" fillId="0" borderId="0" xfId="3" applyFont="1" applyAlignment="1">
      <alignment horizontal="center" vertical="center" textRotation="90"/>
    </xf>
    <xf numFmtId="0" fontId="8" fillId="0" borderId="0" xfId="3" applyFont="1" applyAlignment="1">
      <alignment horizontal="center" vertical="center"/>
    </xf>
    <xf numFmtId="37" fontId="5" fillId="0" borderId="8" xfId="4" applyNumberFormat="1" applyFont="1" applyFill="1" applyBorder="1" applyAlignment="1">
      <alignment horizontal="center" vertical="center"/>
    </xf>
    <xf numFmtId="0" fontId="7" fillId="0" borderId="0" xfId="3" applyAlignment="1">
      <alignment horizontal="left" vertical="center" wrapText="1"/>
    </xf>
    <xf numFmtId="10" fontId="10" fillId="0" borderId="0" xfId="5" applyNumberFormat="1" applyFont="1" applyFill="1" applyAlignment="1">
      <alignment horizontal="center"/>
    </xf>
    <xf numFmtId="0" fontId="5" fillId="0" borderId="0" xfId="3" applyFont="1" applyFill="1" applyAlignment="1">
      <alignment horizontal="center" vertical="center"/>
    </xf>
    <xf numFmtId="165" fontId="7" fillId="0" borderId="0" xfId="1" applyNumberFormat="1" applyFont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3" fillId="0" borderId="0" xfId="0" applyFont="1" applyFill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0" fontId="8" fillId="0" borderId="7" xfId="3" applyFont="1" applyBorder="1" applyAlignment="1">
      <alignment horizontal="center" vertical="center" textRotation="90"/>
    </xf>
    <xf numFmtId="0" fontId="8" fillId="0" borderId="0" xfId="3" applyFont="1" applyAlignment="1">
      <alignment horizontal="center" vertical="center" textRotation="90"/>
    </xf>
    <xf numFmtId="165" fontId="5" fillId="0" borderId="0" xfId="4" applyNumberFormat="1" applyFont="1" applyFill="1" applyBorder="1" applyAlignment="1">
      <alignment vertical="center"/>
    </xf>
    <xf numFmtId="0" fontId="1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/>
    </xf>
    <xf numFmtId="0" fontId="4" fillId="0" borderId="4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/>
    </xf>
    <xf numFmtId="165" fontId="5" fillId="0" borderId="2" xfId="4" applyNumberFormat="1" applyFont="1" applyFill="1" applyBorder="1" applyAlignment="1">
      <alignment vertical="center"/>
    </xf>
    <xf numFmtId="37" fontId="5" fillId="0" borderId="8" xfId="4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6">
    <cellStyle name="Comma" xfId="1" builtinId="3"/>
    <cellStyle name="Comma 2" xfId="4" xr:uid="{CAE1A1B3-46D6-4114-A222-91A51C9C5AEC}"/>
    <cellStyle name="Normal" xfId="0" builtinId="0"/>
    <cellStyle name="Normal 2" xfId="3" xr:uid="{23916506-C357-494E-9410-DB617493C527}"/>
    <cellStyle name="Percent" xfId="2" builtinId="5"/>
    <cellStyle name="Percent 2" xfId="5" xr:uid="{3F32F30F-FE86-4947-A321-CE0BF9A126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44</xdr:row>
      <xdr:rowOff>47624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B7EEBA-AF7D-684C-0766-B5D974DFB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950000" y="0"/>
          <a:ext cx="7874000" cy="1017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activeCell="C12" sqref="C12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1" t="s">
        <v>0</v>
      </c>
      <c r="B1" s="71"/>
      <c r="C1" s="71"/>
    </row>
    <row r="2" spans="1:3" ht="21.75" customHeight="1" x14ac:dyDescent="0.2">
      <c r="A2" s="71" t="s">
        <v>1</v>
      </c>
      <c r="B2" s="71"/>
      <c r="C2" s="71"/>
    </row>
    <row r="3" spans="1:3" ht="21.75" customHeight="1" x14ac:dyDescent="0.2">
      <c r="A3" s="71" t="s">
        <v>2</v>
      </c>
      <c r="B3" s="71"/>
      <c r="C3" s="71"/>
    </row>
    <row r="4" spans="1:3" ht="7.35" customHeight="1" x14ac:dyDescent="0.2"/>
    <row r="5" spans="1:3" ht="123.6" customHeight="1" x14ac:dyDescent="0.2">
      <c r="B5" s="72"/>
    </row>
    <row r="6" spans="1:3" ht="123.6" customHeight="1" x14ac:dyDescent="0.2">
      <c r="B6" s="7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67"/>
  <sheetViews>
    <sheetView rightToLeft="1" view="pageBreakPreview" topLeftCell="A40" zoomScale="60" zoomScaleNormal="100" workbookViewId="0">
      <selection activeCell="T34" sqref="T34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3.42578125" bestFit="1" customWidth="1"/>
    <col min="7" max="7" width="1.28515625" customWidth="1"/>
    <col min="8" max="8" width="19" bestFit="1" customWidth="1"/>
    <col min="9" max="9" width="1.28515625" customWidth="1"/>
    <col min="10" max="10" width="19.42578125" bestFit="1" customWidth="1"/>
    <col min="11" max="11" width="1.28515625" customWidth="1"/>
    <col min="12" max="12" width="12" bestFit="1" customWidth="1"/>
    <col min="13" max="13" width="1.28515625" customWidth="1"/>
    <col min="14" max="14" width="17.5703125" bestFit="1" customWidth="1"/>
    <col min="15" max="15" width="1.28515625" customWidth="1"/>
    <col min="16" max="16" width="13.28515625" bestFit="1" customWidth="1"/>
    <col min="17" max="17" width="1.28515625" customWidth="1"/>
    <col min="18" max="18" width="17.28515625" bestFit="1" customWidth="1"/>
    <col min="19" max="19" width="1.28515625" customWidth="1"/>
    <col min="20" max="20" width="13.42578125" bestFit="1" customWidth="1"/>
    <col min="21" max="21" width="1.28515625" customWidth="1"/>
    <col min="22" max="22" width="17.5703125" bestFit="1" customWidth="1"/>
    <col min="23" max="23" width="1.28515625" customWidth="1"/>
    <col min="24" max="24" width="19" bestFit="1" customWidth="1"/>
    <col min="25" max="25" width="1.28515625" customWidth="1"/>
    <col min="26" max="26" width="19.42578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</row>
    <row r="2" spans="1:28" ht="21.75" customHeight="1" x14ac:dyDescent="0.2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</row>
    <row r="3" spans="1:28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8" ht="14.45" customHeight="1" x14ac:dyDescent="0.2">
      <c r="A4" s="1" t="s">
        <v>3</v>
      </c>
      <c r="B4" s="82" t="s">
        <v>4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</row>
    <row r="5" spans="1:28" ht="14.45" customHeight="1" x14ac:dyDescent="0.2">
      <c r="A5" s="82" t="s">
        <v>5</v>
      </c>
      <c r="B5" s="82"/>
      <c r="C5" s="82" t="s">
        <v>6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</row>
    <row r="6" spans="1:28" ht="14.45" customHeight="1" x14ac:dyDescent="0.2">
      <c r="F6" s="79" t="s">
        <v>7</v>
      </c>
      <c r="G6" s="79"/>
      <c r="H6" s="79"/>
      <c r="I6" s="79"/>
      <c r="J6" s="79"/>
      <c r="L6" s="79" t="s">
        <v>8</v>
      </c>
      <c r="M6" s="79"/>
      <c r="N6" s="79"/>
      <c r="O6" s="79"/>
      <c r="P6" s="79"/>
      <c r="Q6" s="79"/>
      <c r="R6" s="79"/>
      <c r="T6" s="79" t="s">
        <v>9</v>
      </c>
      <c r="U6" s="79"/>
      <c r="V6" s="79"/>
      <c r="W6" s="79"/>
      <c r="X6" s="79"/>
      <c r="Y6" s="79"/>
      <c r="Z6" s="79"/>
      <c r="AA6" s="79"/>
      <c r="AB6" s="79"/>
    </row>
    <row r="7" spans="1:28" ht="14.45" customHeight="1" x14ac:dyDescent="0.2">
      <c r="F7" s="3"/>
      <c r="G7" s="3"/>
      <c r="H7" s="3"/>
      <c r="I7" s="3"/>
      <c r="J7" s="3"/>
      <c r="L7" s="78" t="s">
        <v>10</v>
      </c>
      <c r="M7" s="78"/>
      <c r="N7" s="78"/>
      <c r="O7" s="3"/>
      <c r="P7" s="78" t="s">
        <v>11</v>
      </c>
      <c r="Q7" s="78"/>
      <c r="R7" s="7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79" t="s">
        <v>12</v>
      </c>
      <c r="B8" s="79"/>
      <c r="C8" s="79"/>
      <c r="E8" s="79" t="s">
        <v>13</v>
      </c>
      <c r="F8" s="79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80" t="s">
        <v>19</v>
      </c>
      <c r="B9" s="80"/>
      <c r="C9" s="80"/>
      <c r="E9" s="81">
        <v>10666000</v>
      </c>
      <c r="F9" s="81"/>
      <c r="H9" s="6">
        <v>35825573026</v>
      </c>
      <c r="J9" s="6">
        <v>44133411089.400002</v>
      </c>
      <c r="L9" s="6">
        <v>0</v>
      </c>
      <c r="N9" s="6">
        <v>0</v>
      </c>
      <c r="P9" s="6">
        <v>0</v>
      </c>
      <c r="R9" s="6">
        <v>0</v>
      </c>
      <c r="T9" s="6">
        <v>10666000</v>
      </c>
      <c r="V9" s="6">
        <v>4700</v>
      </c>
      <c r="X9" s="6">
        <v>35825573026</v>
      </c>
      <c r="Z9" s="6">
        <v>49742693554</v>
      </c>
      <c r="AB9" s="7">
        <v>0.11</v>
      </c>
    </row>
    <row r="10" spans="1:28" ht="21.75" customHeight="1" x14ac:dyDescent="0.2">
      <c r="A10" s="74" t="s">
        <v>20</v>
      </c>
      <c r="B10" s="74"/>
      <c r="C10" s="74"/>
      <c r="E10" s="75">
        <v>80055229</v>
      </c>
      <c r="F10" s="75"/>
      <c r="H10" s="9">
        <v>79254694032</v>
      </c>
      <c r="J10" s="9">
        <v>107795197622.32899</v>
      </c>
      <c r="L10" s="9">
        <v>38694975</v>
      </c>
      <c r="N10" s="9">
        <v>59866670500</v>
      </c>
      <c r="P10" s="9">
        <v>0</v>
      </c>
      <c r="R10" s="9">
        <v>0</v>
      </c>
      <c r="T10" s="9">
        <v>118750204</v>
      </c>
      <c r="V10" s="9">
        <v>1444</v>
      </c>
      <c r="X10" s="9">
        <v>139121364532</v>
      </c>
      <c r="Z10" s="9">
        <v>170149790548.92801</v>
      </c>
      <c r="AB10" s="10">
        <v>0.37</v>
      </c>
    </row>
    <row r="11" spans="1:28" ht="21.75" customHeight="1" x14ac:dyDescent="0.2">
      <c r="A11" s="74" t="s">
        <v>21</v>
      </c>
      <c r="B11" s="74"/>
      <c r="C11" s="74"/>
      <c r="E11" s="75">
        <v>166631</v>
      </c>
      <c r="F11" s="75"/>
      <c r="H11" s="9">
        <v>16246775821</v>
      </c>
      <c r="J11" s="9">
        <v>12812424604.251301</v>
      </c>
      <c r="L11" s="9">
        <v>0</v>
      </c>
      <c r="N11" s="9">
        <v>0</v>
      </c>
      <c r="P11" s="9">
        <v>0</v>
      </c>
      <c r="R11" s="9">
        <v>0</v>
      </c>
      <c r="T11" s="9">
        <v>166631</v>
      </c>
      <c r="V11" s="9">
        <v>83090</v>
      </c>
      <c r="X11" s="9">
        <v>16246775821</v>
      </c>
      <c r="Z11" s="9">
        <v>13738345081.5233</v>
      </c>
      <c r="AB11" s="10">
        <v>0.03</v>
      </c>
    </row>
    <row r="12" spans="1:28" ht="21.75" customHeight="1" x14ac:dyDescent="0.2">
      <c r="A12" s="74" t="s">
        <v>22</v>
      </c>
      <c r="B12" s="74"/>
      <c r="C12" s="74"/>
      <c r="E12" s="75">
        <v>73604381</v>
      </c>
      <c r="F12" s="75"/>
      <c r="H12" s="9">
        <v>112200919555</v>
      </c>
      <c r="J12" s="9">
        <v>152059742638.79901</v>
      </c>
      <c r="L12" s="9">
        <v>0</v>
      </c>
      <c r="N12" s="9">
        <v>0</v>
      </c>
      <c r="P12" s="9">
        <v>-73604381</v>
      </c>
      <c r="R12" s="9">
        <v>165100226013</v>
      </c>
      <c r="T12" s="9">
        <v>0</v>
      </c>
      <c r="V12" s="9">
        <v>0</v>
      </c>
      <c r="X12" s="9">
        <v>0</v>
      </c>
      <c r="Z12" s="9">
        <v>0</v>
      </c>
      <c r="AB12" s="10">
        <v>0</v>
      </c>
    </row>
    <row r="13" spans="1:28" ht="21.75" customHeight="1" x14ac:dyDescent="0.2">
      <c r="A13" s="74" t="s">
        <v>23</v>
      </c>
      <c r="B13" s="74"/>
      <c r="C13" s="74"/>
      <c r="E13" s="75">
        <v>5119599</v>
      </c>
      <c r="F13" s="75"/>
      <c r="H13" s="9">
        <v>30177267281</v>
      </c>
      <c r="J13" s="9">
        <v>58318681256.900398</v>
      </c>
      <c r="L13" s="9">
        <v>3396358</v>
      </c>
      <c r="N13" s="9">
        <v>48845150930</v>
      </c>
      <c r="P13" s="9">
        <v>0</v>
      </c>
      <c r="R13" s="9">
        <v>0</v>
      </c>
      <c r="T13" s="9">
        <v>8515957</v>
      </c>
      <c r="V13" s="9">
        <v>12400</v>
      </c>
      <c r="X13" s="9">
        <v>79022418211</v>
      </c>
      <c r="Z13" s="9">
        <v>104781595289.636</v>
      </c>
      <c r="AB13" s="10">
        <v>0.23</v>
      </c>
    </row>
    <row r="14" spans="1:28" ht="21.75" customHeight="1" x14ac:dyDescent="0.2">
      <c r="A14" s="74" t="s">
        <v>24</v>
      </c>
      <c r="B14" s="74"/>
      <c r="C14" s="74"/>
      <c r="E14" s="75">
        <v>8000000</v>
      </c>
      <c r="F14" s="75"/>
      <c r="H14" s="9">
        <v>70014719255</v>
      </c>
      <c r="J14" s="9">
        <v>96686788800</v>
      </c>
      <c r="L14" s="9">
        <v>1976789</v>
      </c>
      <c r="N14" s="9">
        <v>29968674105</v>
      </c>
      <c r="P14" s="9">
        <v>0</v>
      </c>
      <c r="R14" s="9">
        <v>0</v>
      </c>
      <c r="T14" s="9">
        <v>9976789</v>
      </c>
      <c r="V14" s="9">
        <v>14720</v>
      </c>
      <c r="X14" s="9">
        <v>99983393360</v>
      </c>
      <c r="Z14" s="9">
        <v>145723119157.56201</v>
      </c>
      <c r="AB14" s="10">
        <v>0.32</v>
      </c>
    </row>
    <row r="15" spans="1:28" ht="21.75" customHeight="1" x14ac:dyDescent="0.2">
      <c r="A15" s="74" t="s">
        <v>25</v>
      </c>
      <c r="B15" s="74"/>
      <c r="C15" s="74"/>
      <c r="E15" s="75">
        <v>19109034</v>
      </c>
      <c r="F15" s="75"/>
      <c r="H15" s="9">
        <v>69743070543</v>
      </c>
      <c r="J15" s="9">
        <v>103908039996.146</v>
      </c>
      <c r="L15" s="9">
        <v>0</v>
      </c>
      <c r="N15" s="9">
        <v>0</v>
      </c>
      <c r="P15" s="9">
        <v>0</v>
      </c>
      <c r="R15" s="9">
        <v>0</v>
      </c>
      <c r="T15" s="9">
        <v>19109034</v>
      </c>
      <c r="V15" s="9">
        <v>6380</v>
      </c>
      <c r="X15" s="9">
        <v>69743070543</v>
      </c>
      <c r="Z15" s="9">
        <v>120973229046.608</v>
      </c>
      <c r="AB15" s="10">
        <v>0.27</v>
      </c>
    </row>
    <row r="16" spans="1:28" ht="21.75" customHeight="1" x14ac:dyDescent="0.2">
      <c r="A16" s="74" t="s">
        <v>26</v>
      </c>
      <c r="B16" s="74"/>
      <c r="C16" s="74"/>
      <c r="E16" s="75">
        <v>2100000</v>
      </c>
      <c r="F16" s="75"/>
      <c r="H16" s="9">
        <v>29225067054</v>
      </c>
      <c r="J16" s="9">
        <v>26192951190</v>
      </c>
      <c r="L16" s="9">
        <v>0</v>
      </c>
      <c r="N16" s="9">
        <v>0</v>
      </c>
      <c r="P16" s="9">
        <v>0</v>
      </c>
      <c r="R16" s="9">
        <v>0</v>
      </c>
      <c r="T16" s="9">
        <v>2100000</v>
      </c>
      <c r="V16" s="9">
        <v>11650</v>
      </c>
      <c r="X16" s="9">
        <v>29225067054</v>
      </c>
      <c r="Z16" s="9">
        <v>24275885550</v>
      </c>
      <c r="AB16" s="10">
        <v>0.05</v>
      </c>
    </row>
    <row r="17" spans="1:28" ht="21.75" customHeight="1" x14ac:dyDescent="0.2">
      <c r="A17" s="74" t="s">
        <v>27</v>
      </c>
      <c r="B17" s="74"/>
      <c r="C17" s="74"/>
      <c r="E17" s="75">
        <v>1117416</v>
      </c>
      <c r="F17" s="75"/>
      <c r="H17" s="9">
        <v>2543378134</v>
      </c>
      <c r="J17" s="9">
        <v>2661068098.368</v>
      </c>
      <c r="L17" s="9">
        <v>0</v>
      </c>
      <c r="N17" s="9">
        <v>0</v>
      </c>
      <c r="P17" s="9">
        <v>-900000</v>
      </c>
      <c r="R17" s="9">
        <v>2127761612</v>
      </c>
      <c r="T17" s="9">
        <v>217416</v>
      </c>
      <c r="V17" s="9">
        <v>2510</v>
      </c>
      <c r="X17" s="9">
        <v>494865923</v>
      </c>
      <c r="Z17" s="9">
        <v>541495789.54320002</v>
      </c>
      <c r="AB17" s="10">
        <v>0</v>
      </c>
    </row>
    <row r="18" spans="1:28" ht="21.75" customHeight="1" x14ac:dyDescent="0.2">
      <c r="A18" s="74" t="s">
        <v>28</v>
      </c>
      <c r="B18" s="74"/>
      <c r="C18" s="74"/>
      <c r="E18" s="75">
        <v>980000</v>
      </c>
      <c r="F18" s="75"/>
      <c r="H18" s="9">
        <v>49926450597</v>
      </c>
      <c r="J18" s="9">
        <v>46890314212</v>
      </c>
      <c r="L18" s="9">
        <v>0</v>
      </c>
      <c r="N18" s="9">
        <v>0</v>
      </c>
      <c r="P18" s="9">
        <v>0</v>
      </c>
      <c r="R18" s="9">
        <v>0</v>
      </c>
      <c r="T18" s="9">
        <v>980000</v>
      </c>
      <c r="V18" s="9">
        <v>56150</v>
      </c>
      <c r="X18" s="9">
        <v>49926450597</v>
      </c>
      <c r="Z18" s="9">
        <v>54601641290</v>
      </c>
      <c r="AB18" s="10">
        <v>0.12</v>
      </c>
    </row>
    <row r="19" spans="1:28" ht="21.75" customHeight="1" x14ac:dyDescent="0.2">
      <c r="A19" s="74" t="s">
        <v>29</v>
      </c>
      <c r="B19" s="74"/>
      <c r="C19" s="74"/>
      <c r="E19" s="75">
        <v>1317986</v>
      </c>
      <c r="F19" s="75"/>
      <c r="H19" s="9">
        <v>42290641027</v>
      </c>
      <c r="J19" s="9">
        <v>49800946629.817596</v>
      </c>
      <c r="L19" s="9">
        <v>0</v>
      </c>
      <c r="N19" s="9">
        <v>0</v>
      </c>
      <c r="P19" s="9">
        <v>0</v>
      </c>
      <c r="R19" s="9">
        <v>0</v>
      </c>
      <c r="T19" s="9">
        <v>1317986</v>
      </c>
      <c r="V19" s="9">
        <v>59510</v>
      </c>
      <c r="X19" s="9">
        <v>42290641027</v>
      </c>
      <c r="Z19" s="9">
        <v>77827057088.772202</v>
      </c>
      <c r="AB19" s="10">
        <v>0.17</v>
      </c>
    </row>
    <row r="20" spans="1:28" ht="21.75" customHeight="1" x14ac:dyDescent="0.2">
      <c r="A20" s="74" t="s">
        <v>30</v>
      </c>
      <c r="B20" s="74"/>
      <c r="C20" s="74"/>
      <c r="E20" s="75">
        <v>2491443</v>
      </c>
      <c r="F20" s="75"/>
      <c r="H20" s="9">
        <v>39995745247</v>
      </c>
      <c r="J20" s="9">
        <v>26180430102.009899</v>
      </c>
      <c r="L20" s="9">
        <v>1502717</v>
      </c>
      <c r="N20" s="9">
        <v>19977907568</v>
      </c>
      <c r="P20" s="9">
        <v>0</v>
      </c>
      <c r="R20" s="9">
        <v>0</v>
      </c>
      <c r="T20" s="9">
        <v>3994160</v>
      </c>
      <c r="V20" s="9">
        <v>13460</v>
      </c>
      <c r="X20" s="9">
        <v>59973652815</v>
      </c>
      <c r="Z20" s="9">
        <v>53345818027.472</v>
      </c>
      <c r="AB20" s="10">
        <v>0.12</v>
      </c>
    </row>
    <row r="21" spans="1:28" ht="21.75" customHeight="1" x14ac:dyDescent="0.2">
      <c r="A21" s="74" t="s">
        <v>31</v>
      </c>
      <c r="B21" s="74"/>
      <c r="C21" s="74"/>
      <c r="E21" s="75">
        <v>3720858</v>
      </c>
      <c r="F21" s="75"/>
      <c r="H21" s="9">
        <v>59792798251</v>
      </c>
      <c r="J21" s="9">
        <v>72549681834.518997</v>
      </c>
      <c r="L21" s="9">
        <v>0</v>
      </c>
      <c r="N21" s="9">
        <v>0</v>
      </c>
      <c r="P21" s="9">
        <v>0</v>
      </c>
      <c r="R21" s="9">
        <v>0</v>
      </c>
      <c r="T21" s="9">
        <v>3720858</v>
      </c>
      <c r="V21" s="9">
        <v>28070</v>
      </c>
      <c r="X21" s="9">
        <v>59792798251</v>
      </c>
      <c r="Z21" s="9">
        <v>103637128198.216</v>
      </c>
      <c r="AB21" s="10">
        <v>0.23</v>
      </c>
    </row>
    <row r="22" spans="1:28" ht="21.75" customHeight="1" x14ac:dyDescent="0.2">
      <c r="A22" s="74" t="s">
        <v>32</v>
      </c>
      <c r="B22" s="74"/>
      <c r="C22" s="74"/>
      <c r="E22" s="75">
        <v>1000000</v>
      </c>
      <c r="F22" s="75"/>
      <c r="H22" s="9">
        <v>46442407839</v>
      </c>
      <c r="J22" s="9">
        <v>61203213600</v>
      </c>
      <c r="L22" s="9">
        <v>943935</v>
      </c>
      <c r="N22" s="9">
        <v>68594320973</v>
      </c>
      <c r="P22" s="9">
        <v>-1000000</v>
      </c>
      <c r="R22" s="9">
        <v>67166756573</v>
      </c>
      <c r="T22" s="9">
        <v>943935</v>
      </c>
      <c r="V22" s="9">
        <v>70110</v>
      </c>
      <c r="X22" s="9">
        <v>68594320973</v>
      </c>
      <c r="Z22" s="9">
        <v>65667716993.569504</v>
      </c>
      <c r="AB22" s="10">
        <v>0.14000000000000001</v>
      </c>
    </row>
    <row r="23" spans="1:28" ht="21.75" customHeight="1" x14ac:dyDescent="0.2">
      <c r="A23" s="74" t="s">
        <v>33</v>
      </c>
      <c r="B23" s="74"/>
      <c r="C23" s="74"/>
      <c r="E23" s="75">
        <v>3109557</v>
      </c>
      <c r="F23" s="75"/>
      <c r="H23" s="9">
        <v>24777572952</v>
      </c>
      <c r="J23" s="9">
        <v>39278671183.484703</v>
      </c>
      <c r="L23" s="9">
        <v>0</v>
      </c>
      <c r="N23" s="9">
        <v>0</v>
      </c>
      <c r="P23" s="9">
        <v>0</v>
      </c>
      <c r="R23" s="9">
        <v>0</v>
      </c>
      <c r="T23" s="9">
        <v>3109557</v>
      </c>
      <c r="V23" s="9">
        <v>13100</v>
      </c>
      <c r="X23" s="9">
        <v>24777572952</v>
      </c>
      <c r="Z23" s="9">
        <v>40420313629.509003</v>
      </c>
      <c r="AB23" s="10">
        <v>0.09</v>
      </c>
    </row>
    <row r="24" spans="1:28" ht="21.75" customHeight="1" x14ac:dyDescent="0.2">
      <c r="A24" s="74" t="s">
        <v>34</v>
      </c>
      <c r="B24" s="74"/>
      <c r="C24" s="74"/>
      <c r="E24" s="75">
        <v>106925331</v>
      </c>
      <c r="F24" s="75"/>
      <c r="H24" s="9">
        <v>454296328529</v>
      </c>
      <c r="J24" s="9">
        <v>269490947406.07999</v>
      </c>
      <c r="L24" s="9">
        <v>0</v>
      </c>
      <c r="N24" s="9">
        <v>0</v>
      </c>
      <c r="P24" s="9">
        <v>0</v>
      </c>
      <c r="R24" s="9">
        <v>0</v>
      </c>
      <c r="T24" s="9">
        <v>106925331</v>
      </c>
      <c r="V24" s="9">
        <v>2675</v>
      </c>
      <c r="X24" s="9">
        <v>454296328529</v>
      </c>
      <c r="Z24" s="9">
        <v>283814285161.91498</v>
      </c>
      <c r="AB24" s="10">
        <v>0.62</v>
      </c>
    </row>
    <row r="25" spans="1:28" ht="21.75" customHeight="1" x14ac:dyDescent="0.2">
      <c r="A25" s="74" t="s">
        <v>35</v>
      </c>
      <c r="B25" s="74"/>
      <c r="C25" s="74"/>
      <c r="E25" s="75">
        <v>5967052</v>
      </c>
      <c r="F25" s="75"/>
      <c r="H25" s="9">
        <v>31320499071</v>
      </c>
      <c r="J25" s="9">
        <v>30315144642.764801</v>
      </c>
      <c r="L25" s="9">
        <v>0</v>
      </c>
      <c r="N25" s="9">
        <v>0</v>
      </c>
      <c r="P25" s="9">
        <v>-5967052</v>
      </c>
      <c r="R25" s="9">
        <v>34282165738</v>
      </c>
      <c r="T25" s="9">
        <v>0</v>
      </c>
      <c r="V25" s="9">
        <v>0</v>
      </c>
      <c r="X25" s="9">
        <v>0</v>
      </c>
      <c r="Z25" s="9">
        <v>0</v>
      </c>
      <c r="AB25" s="10">
        <v>0</v>
      </c>
    </row>
    <row r="26" spans="1:28" ht="21.75" customHeight="1" x14ac:dyDescent="0.2">
      <c r="A26" s="74" t="s">
        <v>36</v>
      </c>
      <c r="B26" s="74"/>
      <c r="C26" s="74"/>
      <c r="E26" s="75">
        <v>510674</v>
      </c>
      <c r="F26" s="75"/>
      <c r="H26" s="9">
        <v>651109350</v>
      </c>
      <c r="J26" s="9">
        <v>709417085.972</v>
      </c>
      <c r="L26" s="9">
        <v>0</v>
      </c>
      <c r="N26" s="9">
        <v>0</v>
      </c>
      <c r="P26" s="9">
        <v>-510674</v>
      </c>
      <c r="R26" s="9">
        <v>731713059</v>
      </c>
      <c r="T26" s="9">
        <v>0</v>
      </c>
      <c r="V26" s="9">
        <v>0</v>
      </c>
      <c r="X26" s="9">
        <v>0</v>
      </c>
      <c r="Z26" s="9">
        <v>0</v>
      </c>
      <c r="AB26" s="10">
        <v>0</v>
      </c>
    </row>
    <row r="27" spans="1:28" ht="21.75" customHeight="1" x14ac:dyDescent="0.2">
      <c r="A27" s="74" t="s">
        <v>37</v>
      </c>
      <c r="B27" s="74"/>
      <c r="C27" s="74"/>
      <c r="E27" s="75">
        <v>2433918</v>
      </c>
      <c r="F27" s="75"/>
      <c r="H27" s="9">
        <v>21371509228</v>
      </c>
      <c r="J27" s="9">
        <v>54243231659.295601</v>
      </c>
      <c r="L27" s="9">
        <v>0</v>
      </c>
      <c r="N27" s="9">
        <v>0</v>
      </c>
      <c r="P27" s="9">
        <v>0</v>
      </c>
      <c r="R27" s="9">
        <v>0</v>
      </c>
      <c r="T27" s="9">
        <v>2433918</v>
      </c>
      <c r="V27" s="9">
        <v>19230</v>
      </c>
      <c r="X27" s="9">
        <v>21371509228</v>
      </c>
      <c r="Z27" s="9">
        <v>46442446340.527802</v>
      </c>
      <c r="AB27" s="10">
        <v>0.1</v>
      </c>
    </row>
    <row r="28" spans="1:28" ht="21.75" customHeight="1" x14ac:dyDescent="0.2">
      <c r="A28" s="74" t="s">
        <v>38</v>
      </c>
      <c r="B28" s="74"/>
      <c r="C28" s="74"/>
      <c r="E28" s="75">
        <v>993000</v>
      </c>
      <c r="F28" s="75"/>
      <c r="H28" s="9">
        <v>29968327145</v>
      </c>
      <c r="J28" s="9">
        <v>35107098039.300003</v>
      </c>
      <c r="L28" s="9">
        <v>0</v>
      </c>
      <c r="N28" s="9">
        <v>0</v>
      </c>
      <c r="P28" s="9">
        <v>0</v>
      </c>
      <c r="R28" s="9">
        <v>0</v>
      </c>
      <c r="T28" s="9">
        <v>993000</v>
      </c>
      <c r="V28" s="9">
        <v>34670</v>
      </c>
      <c r="X28" s="9">
        <v>29968327145</v>
      </c>
      <c r="Z28" s="9">
        <v>34161186893.700001</v>
      </c>
      <c r="AB28" s="10">
        <v>0.08</v>
      </c>
    </row>
    <row r="29" spans="1:28" ht="21.75" customHeight="1" x14ac:dyDescent="0.2">
      <c r="A29" s="74" t="s">
        <v>39</v>
      </c>
      <c r="B29" s="74"/>
      <c r="C29" s="74"/>
      <c r="E29" s="75">
        <v>1500000</v>
      </c>
      <c r="F29" s="75"/>
      <c r="H29" s="9">
        <v>41039235463</v>
      </c>
      <c r="J29" s="9">
        <v>56202172800</v>
      </c>
      <c r="L29" s="9">
        <v>0</v>
      </c>
      <c r="N29" s="9">
        <v>0</v>
      </c>
      <c r="P29" s="9">
        <v>0</v>
      </c>
      <c r="R29" s="9">
        <v>0</v>
      </c>
      <c r="T29" s="9">
        <v>1500000</v>
      </c>
      <c r="V29" s="9">
        <v>46250</v>
      </c>
      <c r="X29" s="9">
        <v>41039235463</v>
      </c>
      <c r="Z29" s="9">
        <v>68838731250</v>
      </c>
      <c r="AB29" s="10">
        <v>0.15</v>
      </c>
    </row>
    <row r="30" spans="1:28" ht="21.75" customHeight="1" x14ac:dyDescent="0.2">
      <c r="A30" s="74" t="s">
        <v>40</v>
      </c>
      <c r="B30" s="74"/>
      <c r="C30" s="74"/>
      <c r="E30" s="75">
        <v>10000</v>
      </c>
      <c r="F30" s="75"/>
      <c r="H30" s="9">
        <v>10109372</v>
      </c>
      <c r="J30" s="9">
        <v>7193957.5</v>
      </c>
      <c r="L30" s="9">
        <v>0</v>
      </c>
      <c r="N30" s="9">
        <v>0</v>
      </c>
      <c r="P30" s="9">
        <v>0</v>
      </c>
      <c r="R30" s="9">
        <v>0</v>
      </c>
      <c r="T30" s="9">
        <v>10000</v>
      </c>
      <c r="V30" s="9">
        <v>725</v>
      </c>
      <c r="X30" s="9">
        <v>10109372</v>
      </c>
      <c r="Z30" s="9">
        <v>7193957.5</v>
      </c>
      <c r="AB30" s="10">
        <v>0</v>
      </c>
    </row>
    <row r="31" spans="1:28" ht="21.75" customHeight="1" x14ac:dyDescent="0.2">
      <c r="A31" s="74" t="s">
        <v>41</v>
      </c>
      <c r="B31" s="74"/>
      <c r="C31" s="74"/>
      <c r="E31" s="75">
        <v>10000</v>
      </c>
      <c r="F31" s="75"/>
      <c r="H31" s="9">
        <v>9608908</v>
      </c>
      <c r="J31" s="9">
        <v>9625019</v>
      </c>
      <c r="L31" s="9">
        <v>0</v>
      </c>
      <c r="N31" s="9">
        <v>0</v>
      </c>
      <c r="P31" s="9">
        <v>0</v>
      </c>
      <c r="R31" s="9">
        <v>0</v>
      </c>
      <c r="T31" s="9">
        <v>10000</v>
      </c>
      <c r="V31" s="9">
        <v>970</v>
      </c>
      <c r="X31" s="9">
        <v>9608908</v>
      </c>
      <c r="Z31" s="9">
        <v>9625019</v>
      </c>
      <c r="AB31" s="10">
        <v>0</v>
      </c>
    </row>
    <row r="32" spans="1:28" ht="21.75" customHeight="1" x14ac:dyDescent="0.2">
      <c r="A32" s="74" t="s">
        <v>42</v>
      </c>
      <c r="B32" s="74"/>
      <c r="C32" s="74"/>
      <c r="E32" s="75">
        <v>10000</v>
      </c>
      <c r="F32" s="75"/>
      <c r="H32" s="9">
        <v>10109372</v>
      </c>
      <c r="J32" s="9">
        <v>4276683.7</v>
      </c>
      <c r="L32" s="9">
        <v>0</v>
      </c>
      <c r="N32" s="9">
        <v>0</v>
      </c>
      <c r="P32" s="9">
        <v>0</v>
      </c>
      <c r="R32" s="9">
        <v>0</v>
      </c>
      <c r="T32" s="9">
        <v>10000</v>
      </c>
      <c r="V32" s="9">
        <v>431</v>
      </c>
      <c r="X32" s="9">
        <v>10109372</v>
      </c>
      <c r="Z32" s="9">
        <v>4276683.7</v>
      </c>
      <c r="AB32" s="10">
        <v>0</v>
      </c>
    </row>
    <row r="33" spans="1:28" ht="21.75" customHeight="1" x14ac:dyDescent="0.2">
      <c r="A33" s="74" t="s">
        <v>43</v>
      </c>
      <c r="B33" s="74"/>
      <c r="C33" s="74"/>
      <c r="E33" s="75">
        <v>10000</v>
      </c>
      <c r="F33" s="75"/>
      <c r="H33" s="9">
        <v>12411506</v>
      </c>
      <c r="J33" s="9">
        <v>4286606.4000000004</v>
      </c>
      <c r="L33" s="9">
        <v>0</v>
      </c>
      <c r="N33" s="9">
        <v>0</v>
      </c>
      <c r="P33" s="9">
        <v>0</v>
      </c>
      <c r="R33" s="9">
        <v>0</v>
      </c>
      <c r="T33" s="9">
        <v>10000</v>
      </c>
      <c r="V33" s="9">
        <v>432</v>
      </c>
      <c r="X33" s="9">
        <v>12411506</v>
      </c>
      <c r="Z33" s="9">
        <v>4286606.4000000004</v>
      </c>
      <c r="AB33" s="10">
        <v>0</v>
      </c>
    </row>
    <row r="34" spans="1:28" ht="21.75" customHeight="1" x14ac:dyDescent="0.2">
      <c r="A34" s="74" t="s">
        <v>44</v>
      </c>
      <c r="B34" s="74"/>
      <c r="C34" s="74"/>
      <c r="E34" s="75">
        <v>10000</v>
      </c>
      <c r="F34" s="75"/>
      <c r="H34" s="9">
        <v>11110300</v>
      </c>
      <c r="J34" s="9">
        <v>11212651</v>
      </c>
      <c r="L34" s="9">
        <v>0</v>
      </c>
      <c r="N34" s="9">
        <v>0</v>
      </c>
      <c r="P34" s="9">
        <v>0</v>
      </c>
      <c r="R34" s="9">
        <v>0</v>
      </c>
      <c r="T34" s="9">
        <v>10000</v>
      </c>
      <c r="V34" s="9">
        <v>1130</v>
      </c>
      <c r="X34" s="9">
        <v>11110300</v>
      </c>
      <c r="Z34" s="9">
        <v>11212651</v>
      </c>
      <c r="AB34" s="10">
        <v>0</v>
      </c>
    </row>
    <row r="35" spans="1:28" ht="21.75" customHeight="1" x14ac:dyDescent="0.2">
      <c r="A35" s="74" t="s">
        <v>45</v>
      </c>
      <c r="B35" s="74"/>
      <c r="C35" s="74"/>
      <c r="E35" s="75">
        <v>29700000</v>
      </c>
      <c r="F35" s="75"/>
      <c r="H35" s="9">
        <v>39829155536</v>
      </c>
      <c r="J35" s="9">
        <v>85876800966</v>
      </c>
      <c r="L35" s="9">
        <v>0</v>
      </c>
      <c r="N35" s="9">
        <v>0</v>
      </c>
      <c r="P35" s="9">
        <v>0</v>
      </c>
      <c r="R35" s="9">
        <v>0</v>
      </c>
      <c r="T35" s="9">
        <v>29700000</v>
      </c>
      <c r="V35" s="9">
        <v>3540</v>
      </c>
      <c r="X35" s="9">
        <v>39829155536</v>
      </c>
      <c r="Z35" s="9">
        <v>104325283260</v>
      </c>
      <c r="AB35" s="10">
        <v>0.23</v>
      </c>
    </row>
    <row r="36" spans="1:28" ht="21.75" customHeight="1" x14ac:dyDescent="0.2">
      <c r="A36" s="74" t="s">
        <v>46</v>
      </c>
      <c r="B36" s="74"/>
      <c r="C36" s="74"/>
      <c r="E36" s="75">
        <v>5882066</v>
      </c>
      <c r="F36" s="75"/>
      <c r="H36" s="9">
        <v>23279691175</v>
      </c>
      <c r="J36" s="9">
        <v>123152209989.202</v>
      </c>
      <c r="L36" s="9">
        <v>0</v>
      </c>
      <c r="N36" s="9">
        <v>0</v>
      </c>
      <c r="P36" s="9">
        <v>0</v>
      </c>
      <c r="R36" s="9">
        <v>0</v>
      </c>
      <c r="T36" s="9">
        <v>5882066</v>
      </c>
      <c r="V36" s="9">
        <v>29940</v>
      </c>
      <c r="X36" s="9">
        <v>23279691175</v>
      </c>
      <c r="Z36" s="9">
        <v>174747733036.811</v>
      </c>
      <c r="AB36" s="10">
        <v>0.38</v>
      </c>
    </row>
    <row r="37" spans="1:28" ht="21.75" customHeight="1" x14ac:dyDescent="0.2">
      <c r="A37" s="74" t="s">
        <v>47</v>
      </c>
      <c r="B37" s="74"/>
      <c r="C37" s="74"/>
      <c r="E37" s="75">
        <v>3200000</v>
      </c>
      <c r="F37" s="75"/>
      <c r="H37" s="9">
        <v>50088079866</v>
      </c>
      <c r="J37" s="9">
        <v>57948568000</v>
      </c>
      <c r="L37" s="9">
        <v>0</v>
      </c>
      <c r="N37" s="9">
        <v>0</v>
      </c>
      <c r="P37" s="9">
        <v>0</v>
      </c>
      <c r="R37" s="9">
        <v>0</v>
      </c>
      <c r="T37" s="9">
        <v>3200000</v>
      </c>
      <c r="V37" s="9">
        <v>23400</v>
      </c>
      <c r="X37" s="9">
        <v>50088079866</v>
      </c>
      <c r="Z37" s="9">
        <v>74301177600</v>
      </c>
      <c r="AB37" s="10">
        <v>0.16</v>
      </c>
    </row>
    <row r="38" spans="1:28" ht="21.75" customHeight="1" x14ac:dyDescent="0.2">
      <c r="A38" s="74" t="s">
        <v>48</v>
      </c>
      <c r="B38" s="74"/>
      <c r="C38" s="74"/>
      <c r="E38" s="75">
        <v>4400000</v>
      </c>
      <c r="F38" s="75"/>
      <c r="H38" s="9">
        <v>49866594842</v>
      </c>
      <c r="J38" s="9">
        <v>84045269000</v>
      </c>
      <c r="L38" s="9">
        <v>0</v>
      </c>
      <c r="N38" s="9">
        <v>0</v>
      </c>
      <c r="P38" s="9">
        <v>0</v>
      </c>
      <c r="R38" s="9">
        <v>0</v>
      </c>
      <c r="T38" s="9">
        <v>4400000</v>
      </c>
      <c r="V38" s="9">
        <v>20490</v>
      </c>
      <c r="X38" s="9">
        <v>49866594842</v>
      </c>
      <c r="Z38" s="9">
        <v>89459094120</v>
      </c>
      <c r="AB38" s="10">
        <v>0.2</v>
      </c>
    </row>
    <row r="39" spans="1:28" ht="21.75" customHeight="1" x14ac:dyDescent="0.2">
      <c r="A39" s="74" t="s">
        <v>49</v>
      </c>
      <c r="B39" s="74"/>
      <c r="C39" s="74"/>
      <c r="E39" s="75">
        <v>7116440</v>
      </c>
      <c r="F39" s="75"/>
      <c r="H39" s="9">
        <v>29968131770</v>
      </c>
      <c r="J39" s="9">
        <v>31282134540.284</v>
      </c>
      <c r="L39" s="9">
        <v>17220097</v>
      </c>
      <c r="N39" s="9">
        <v>89905319134</v>
      </c>
      <c r="P39" s="9">
        <v>0</v>
      </c>
      <c r="R39" s="9">
        <v>0</v>
      </c>
      <c r="T39" s="9">
        <v>24336537</v>
      </c>
      <c r="V39" s="9">
        <v>5500</v>
      </c>
      <c r="X39" s="9">
        <v>119873450904</v>
      </c>
      <c r="Z39" s="9">
        <v>132816285629.44501</v>
      </c>
      <c r="AB39" s="10">
        <v>0.28999999999999998</v>
      </c>
    </row>
    <row r="40" spans="1:28" ht="21.75" customHeight="1" x14ac:dyDescent="0.2">
      <c r="A40" s="74" t="s">
        <v>50</v>
      </c>
      <c r="B40" s="74"/>
      <c r="C40" s="74"/>
      <c r="E40" s="75">
        <v>10000</v>
      </c>
      <c r="F40" s="75"/>
      <c r="H40" s="9">
        <v>9608908</v>
      </c>
      <c r="J40" s="9">
        <v>4256838.3</v>
      </c>
      <c r="L40" s="9">
        <v>0</v>
      </c>
      <c r="N40" s="9">
        <v>0</v>
      </c>
      <c r="P40" s="9">
        <v>0</v>
      </c>
      <c r="R40" s="9">
        <v>0</v>
      </c>
      <c r="T40" s="9">
        <v>10000</v>
      </c>
      <c r="V40" s="9">
        <v>429</v>
      </c>
      <c r="X40" s="9">
        <v>9608908</v>
      </c>
      <c r="Z40" s="9">
        <v>4256838.3</v>
      </c>
      <c r="AB40" s="10">
        <v>0</v>
      </c>
    </row>
    <row r="41" spans="1:28" ht="21.75" customHeight="1" x14ac:dyDescent="0.2">
      <c r="A41" s="74" t="s">
        <v>51</v>
      </c>
      <c r="B41" s="74"/>
      <c r="C41" s="74"/>
      <c r="E41" s="75">
        <v>10000</v>
      </c>
      <c r="F41" s="75"/>
      <c r="H41" s="9">
        <v>7607052</v>
      </c>
      <c r="J41" s="9">
        <v>4256838.3</v>
      </c>
      <c r="L41" s="9">
        <v>0</v>
      </c>
      <c r="N41" s="9">
        <v>0</v>
      </c>
      <c r="P41" s="9">
        <v>0</v>
      </c>
      <c r="R41" s="9">
        <v>0</v>
      </c>
      <c r="T41" s="9">
        <v>10000</v>
      </c>
      <c r="V41" s="9">
        <v>429</v>
      </c>
      <c r="X41" s="9">
        <v>7607052</v>
      </c>
      <c r="Z41" s="9">
        <v>4256838.3</v>
      </c>
      <c r="AB41" s="10">
        <v>0</v>
      </c>
    </row>
    <row r="42" spans="1:28" ht="21.75" customHeight="1" x14ac:dyDescent="0.2">
      <c r="A42" s="74" t="s">
        <v>52</v>
      </c>
      <c r="B42" s="74"/>
      <c r="C42" s="74"/>
      <c r="E42" s="75">
        <v>10000</v>
      </c>
      <c r="F42" s="75"/>
      <c r="H42" s="9">
        <v>12611692</v>
      </c>
      <c r="J42" s="9">
        <v>12701056</v>
      </c>
      <c r="L42" s="9">
        <v>0</v>
      </c>
      <c r="N42" s="9">
        <v>0</v>
      </c>
      <c r="P42" s="9">
        <v>0</v>
      </c>
      <c r="R42" s="9">
        <v>0</v>
      </c>
      <c r="T42" s="9">
        <v>10000</v>
      </c>
      <c r="V42" s="9">
        <v>1280</v>
      </c>
      <c r="X42" s="9">
        <v>12611692</v>
      </c>
      <c r="Z42" s="9">
        <v>12701056</v>
      </c>
      <c r="AB42" s="10">
        <v>0</v>
      </c>
    </row>
    <row r="43" spans="1:28" ht="21.75" customHeight="1" x14ac:dyDescent="0.2">
      <c r="A43" s="74" t="s">
        <v>53</v>
      </c>
      <c r="B43" s="74"/>
      <c r="C43" s="74"/>
      <c r="E43" s="75">
        <v>10000</v>
      </c>
      <c r="F43" s="75"/>
      <c r="H43" s="9">
        <v>10509744</v>
      </c>
      <c r="J43" s="9">
        <v>7233648.2999999998</v>
      </c>
      <c r="L43" s="9">
        <v>0</v>
      </c>
      <c r="N43" s="9">
        <v>0</v>
      </c>
      <c r="P43" s="9">
        <v>0</v>
      </c>
      <c r="R43" s="9">
        <v>0</v>
      </c>
      <c r="T43" s="9">
        <v>10000</v>
      </c>
      <c r="V43" s="9">
        <v>729</v>
      </c>
      <c r="X43" s="9">
        <v>10509744</v>
      </c>
      <c r="Z43" s="9">
        <v>7233648.2999999998</v>
      </c>
      <c r="AB43" s="10">
        <v>0</v>
      </c>
    </row>
    <row r="44" spans="1:28" ht="21.75" customHeight="1" x14ac:dyDescent="0.2">
      <c r="A44" s="74" t="s">
        <v>54</v>
      </c>
      <c r="B44" s="74"/>
      <c r="C44" s="74"/>
      <c r="E44" s="75">
        <v>10000</v>
      </c>
      <c r="F44" s="75"/>
      <c r="H44" s="9">
        <v>12211320</v>
      </c>
      <c r="J44" s="9">
        <v>12304148</v>
      </c>
      <c r="L44" s="9">
        <v>0</v>
      </c>
      <c r="N44" s="9">
        <v>0</v>
      </c>
      <c r="P44" s="9">
        <v>0</v>
      </c>
      <c r="R44" s="9">
        <v>0</v>
      </c>
      <c r="T44" s="9">
        <v>10000</v>
      </c>
      <c r="V44" s="9">
        <v>1240</v>
      </c>
      <c r="X44" s="9">
        <v>12211320</v>
      </c>
      <c r="Z44" s="9">
        <v>12304148</v>
      </c>
      <c r="AB44" s="10">
        <v>0</v>
      </c>
    </row>
    <row r="45" spans="1:28" ht="21.75" customHeight="1" x14ac:dyDescent="0.2">
      <c r="A45" s="74" t="s">
        <v>55</v>
      </c>
      <c r="B45" s="74"/>
      <c r="C45" s="74"/>
      <c r="E45" s="75">
        <v>10000</v>
      </c>
      <c r="F45" s="75"/>
      <c r="H45" s="9">
        <v>21820230</v>
      </c>
      <c r="J45" s="9">
        <v>21919244.300000001</v>
      </c>
      <c r="L45" s="9">
        <v>0</v>
      </c>
      <c r="N45" s="9">
        <v>0</v>
      </c>
      <c r="P45" s="9">
        <v>0</v>
      </c>
      <c r="R45" s="9">
        <v>0</v>
      </c>
      <c r="T45" s="9">
        <v>10000</v>
      </c>
      <c r="V45" s="9">
        <v>2209</v>
      </c>
      <c r="X45" s="9">
        <v>21820230</v>
      </c>
      <c r="Z45" s="9">
        <v>21919244.300000001</v>
      </c>
      <c r="AB45" s="10">
        <v>0</v>
      </c>
    </row>
    <row r="46" spans="1:28" ht="21.75" customHeight="1" x14ac:dyDescent="0.2">
      <c r="A46" s="74" t="s">
        <v>56</v>
      </c>
      <c r="B46" s="74"/>
      <c r="C46" s="74"/>
      <c r="E46" s="75">
        <v>10000</v>
      </c>
      <c r="F46" s="75"/>
      <c r="H46" s="9">
        <v>13512528</v>
      </c>
      <c r="J46" s="9">
        <v>13584176.300000001</v>
      </c>
      <c r="L46" s="9">
        <v>0</v>
      </c>
      <c r="N46" s="9">
        <v>0</v>
      </c>
      <c r="P46" s="9">
        <v>0</v>
      </c>
      <c r="R46" s="9">
        <v>0</v>
      </c>
      <c r="T46" s="9">
        <v>10000</v>
      </c>
      <c r="V46" s="9">
        <v>1369</v>
      </c>
      <c r="X46" s="9">
        <v>13512528</v>
      </c>
      <c r="Z46" s="9">
        <v>13584176.300000001</v>
      </c>
      <c r="AB46" s="10">
        <v>0</v>
      </c>
    </row>
    <row r="47" spans="1:28" ht="21.75" customHeight="1" x14ac:dyDescent="0.2">
      <c r="A47" s="74" t="s">
        <v>57</v>
      </c>
      <c r="B47" s="74"/>
      <c r="C47" s="74"/>
      <c r="E47" s="75">
        <v>10000</v>
      </c>
      <c r="F47" s="75"/>
      <c r="H47" s="9">
        <v>9608908</v>
      </c>
      <c r="J47" s="9">
        <v>6281069.0999999996</v>
      </c>
      <c r="L47" s="9">
        <v>0</v>
      </c>
      <c r="N47" s="9">
        <v>0</v>
      </c>
      <c r="P47" s="9">
        <v>0</v>
      </c>
      <c r="R47" s="9">
        <v>0</v>
      </c>
      <c r="T47" s="9">
        <v>10000</v>
      </c>
      <c r="V47" s="9">
        <v>633</v>
      </c>
      <c r="X47" s="9">
        <v>9608908</v>
      </c>
      <c r="Z47" s="9">
        <v>6281069.0999999996</v>
      </c>
      <c r="AB47" s="10">
        <v>0</v>
      </c>
    </row>
    <row r="48" spans="1:28" ht="21.75" customHeight="1" x14ac:dyDescent="0.2">
      <c r="A48" s="74" t="s">
        <v>58</v>
      </c>
      <c r="B48" s="74"/>
      <c r="C48" s="74"/>
      <c r="E48" s="75">
        <v>10000</v>
      </c>
      <c r="F48" s="75"/>
      <c r="H48" s="9">
        <v>14012992</v>
      </c>
      <c r="J48" s="9">
        <v>14080311.300000001</v>
      </c>
      <c r="L48" s="9">
        <v>0</v>
      </c>
      <c r="N48" s="9">
        <v>0</v>
      </c>
      <c r="P48" s="9">
        <v>0</v>
      </c>
      <c r="R48" s="9">
        <v>0</v>
      </c>
      <c r="T48" s="9">
        <v>10000</v>
      </c>
      <c r="V48" s="9">
        <v>1419</v>
      </c>
      <c r="X48" s="9">
        <v>14012992</v>
      </c>
      <c r="Z48" s="9">
        <v>14080311.300000001</v>
      </c>
      <c r="AB48" s="10">
        <v>0</v>
      </c>
    </row>
    <row r="49" spans="1:28" ht="21.75" customHeight="1" x14ac:dyDescent="0.2">
      <c r="A49" s="74" t="s">
        <v>59</v>
      </c>
      <c r="B49" s="74"/>
      <c r="C49" s="74"/>
      <c r="E49" s="75">
        <v>10000</v>
      </c>
      <c r="F49" s="75"/>
      <c r="H49" s="9">
        <v>7506960</v>
      </c>
      <c r="J49" s="9">
        <v>6122305.9000000004</v>
      </c>
      <c r="L49" s="9">
        <v>0</v>
      </c>
      <c r="N49" s="9">
        <v>0</v>
      </c>
      <c r="P49" s="9">
        <v>0</v>
      </c>
      <c r="R49" s="9">
        <v>0</v>
      </c>
      <c r="T49" s="9">
        <v>10000</v>
      </c>
      <c r="V49" s="9">
        <v>617</v>
      </c>
      <c r="X49" s="9">
        <v>7506960</v>
      </c>
      <c r="Z49" s="9">
        <v>6122305.9000000004</v>
      </c>
      <c r="AB49" s="10">
        <v>0</v>
      </c>
    </row>
    <row r="50" spans="1:28" ht="21.75" customHeight="1" x14ac:dyDescent="0.2">
      <c r="A50" s="74" t="s">
        <v>60</v>
      </c>
      <c r="B50" s="74"/>
      <c r="C50" s="74"/>
      <c r="E50" s="75">
        <v>10000</v>
      </c>
      <c r="F50" s="75"/>
      <c r="H50" s="9">
        <v>10109372</v>
      </c>
      <c r="J50" s="9">
        <v>10220381</v>
      </c>
      <c r="L50" s="9">
        <v>0</v>
      </c>
      <c r="N50" s="9">
        <v>0</v>
      </c>
      <c r="P50" s="9">
        <v>0</v>
      </c>
      <c r="R50" s="9">
        <v>0</v>
      </c>
      <c r="T50" s="9">
        <v>10000</v>
      </c>
      <c r="V50" s="9">
        <v>1030</v>
      </c>
      <c r="X50" s="9">
        <v>10109372</v>
      </c>
      <c r="Z50" s="9">
        <v>10220381</v>
      </c>
      <c r="AB50" s="10">
        <v>0</v>
      </c>
    </row>
    <row r="51" spans="1:28" ht="21.75" customHeight="1" x14ac:dyDescent="0.2">
      <c r="A51" s="74" t="s">
        <v>61</v>
      </c>
      <c r="B51" s="74"/>
      <c r="C51" s="74"/>
      <c r="E51" s="75">
        <v>10000</v>
      </c>
      <c r="F51" s="75"/>
      <c r="H51" s="9">
        <v>13912898</v>
      </c>
      <c r="J51" s="9">
        <v>13217036.4</v>
      </c>
      <c r="L51" s="9">
        <v>0</v>
      </c>
      <c r="N51" s="9">
        <v>0</v>
      </c>
      <c r="P51" s="9">
        <v>0</v>
      </c>
      <c r="R51" s="9">
        <v>0</v>
      </c>
      <c r="T51" s="9">
        <v>10000</v>
      </c>
      <c r="V51" s="9">
        <v>1332</v>
      </c>
      <c r="X51" s="9">
        <v>13912898</v>
      </c>
      <c r="Z51" s="9">
        <v>13217036.4</v>
      </c>
      <c r="AB51" s="10">
        <v>0</v>
      </c>
    </row>
    <row r="52" spans="1:28" ht="21.75" customHeight="1" x14ac:dyDescent="0.2">
      <c r="A52" s="74" t="s">
        <v>62</v>
      </c>
      <c r="B52" s="74"/>
      <c r="C52" s="74"/>
      <c r="E52" s="75">
        <v>10000</v>
      </c>
      <c r="F52" s="75"/>
      <c r="H52" s="9">
        <v>7607047</v>
      </c>
      <c r="J52" s="9">
        <v>4296529.0999999996</v>
      </c>
      <c r="L52" s="9">
        <v>0</v>
      </c>
      <c r="N52" s="9">
        <v>0</v>
      </c>
      <c r="P52" s="9">
        <v>0</v>
      </c>
      <c r="R52" s="9">
        <v>0</v>
      </c>
      <c r="T52" s="9">
        <v>10000</v>
      </c>
      <c r="V52" s="9">
        <v>433</v>
      </c>
      <c r="X52" s="9">
        <v>7607047</v>
      </c>
      <c r="Z52" s="9">
        <v>4296529.0999999996</v>
      </c>
      <c r="AB52" s="10">
        <v>0</v>
      </c>
    </row>
    <row r="53" spans="1:28" ht="21.75" customHeight="1" x14ac:dyDescent="0.2">
      <c r="A53" s="74" t="s">
        <v>63</v>
      </c>
      <c r="B53" s="74"/>
      <c r="C53" s="74"/>
      <c r="E53" s="75">
        <v>10000</v>
      </c>
      <c r="F53" s="75"/>
      <c r="H53" s="9">
        <v>8808166</v>
      </c>
      <c r="J53" s="9">
        <v>5090345.0999999996</v>
      </c>
      <c r="L53" s="9">
        <v>0</v>
      </c>
      <c r="N53" s="9">
        <v>0</v>
      </c>
      <c r="P53" s="9">
        <v>0</v>
      </c>
      <c r="R53" s="9">
        <v>0</v>
      </c>
      <c r="T53" s="9">
        <v>10000</v>
      </c>
      <c r="V53" s="9">
        <v>513</v>
      </c>
      <c r="X53" s="9">
        <v>8808166</v>
      </c>
      <c r="Z53" s="9">
        <v>5090345.0999999996</v>
      </c>
      <c r="AB53" s="10">
        <v>0</v>
      </c>
    </row>
    <row r="54" spans="1:28" ht="21.75" customHeight="1" x14ac:dyDescent="0.2">
      <c r="A54" s="74" t="s">
        <v>64</v>
      </c>
      <c r="B54" s="74"/>
      <c r="C54" s="74"/>
      <c r="E54" s="75">
        <v>10000</v>
      </c>
      <c r="F54" s="75"/>
      <c r="H54" s="9">
        <v>7206680</v>
      </c>
      <c r="J54" s="9">
        <v>4276683.7</v>
      </c>
      <c r="L54" s="9">
        <v>0</v>
      </c>
      <c r="N54" s="9">
        <v>0</v>
      </c>
      <c r="P54" s="9">
        <v>0</v>
      </c>
      <c r="R54" s="9">
        <v>0</v>
      </c>
      <c r="T54" s="9">
        <v>10000</v>
      </c>
      <c r="V54" s="9">
        <v>431</v>
      </c>
      <c r="X54" s="9">
        <v>7206680</v>
      </c>
      <c r="Z54" s="9">
        <v>4276683.7</v>
      </c>
      <c r="AB54" s="10">
        <v>0</v>
      </c>
    </row>
    <row r="55" spans="1:28" ht="21.75" customHeight="1" x14ac:dyDescent="0.2">
      <c r="A55" s="74" t="s">
        <v>65</v>
      </c>
      <c r="B55" s="74"/>
      <c r="C55" s="74"/>
      <c r="E55" s="75">
        <v>10000</v>
      </c>
      <c r="F55" s="75"/>
      <c r="H55" s="9">
        <v>12611692</v>
      </c>
      <c r="J55" s="9">
        <v>12641519.800000001</v>
      </c>
      <c r="L55" s="9">
        <v>0</v>
      </c>
      <c r="N55" s="9">
        <v>0</v>
      </c>
      <c r="P55" s="9">
        <v>0</v>
      </c>
      <c r="R55" s="9">
        <v>0</v>
      </c>
      <c r="T55" s="9">
        <v>10000</v>
      </c>
      <c r="V55" s="9">
        <v>1274</v>
      </c>
      <c r="X55" s="9">
        <v>12611692</v>
      </c>
      <c r="Z55" s="9">
        <v>12641519.800000001</v>
      </c>
      <c r="AB55" s="10">
        <v>0</v>
      </c>
    </row>
    <row r="56" spans="1:28" ht="21.75" customHeight="1" x14ac:dyDescent="0.2">
      <c r="A56" s="74" t="s">
        <v>66</v>
      </c>
      <c r="B56" s="74"/>
      <c r="C56" s="74"/>
      <c r="E56" s="75">
        <v>3605721</v>
      </c>
      <c r="F56" s="75"/>
      <c r="H56" s="9">
        <v>29970459935</v>
      </c>
      <c r="J56" s="9">
        <v>28587011725.5933</v>
      </c>
      <c r="L56" s="9">
        <v>0</v>
      </c>
      <c r="N56" s="9">
        <v>0</v>
      </c>
      <c r="P56" s="9">
        <v>0</v>
      </c>
      <c r="R56" s="9">
        <v>0</v>
      </c>
      <c r="T56" s="9">
        <v>3605721</v>
      </c>
      <c r="V56" s="9">
        <v>8750</v>
      </c>
      <c r="X56" s="9">
        <v>29970459935</v>
      </c>
      <c r="Z56" s="9">
        <v>31306176795.862499</v>
      </c>
      <c r="AB56" s="10">
        <v>7.0000000000000007E-2</v>
      </c>
    </row>
    <row r="57" spans="1:28" ht="21.75" customHeight="1" x14ac:dyDescent="0.2">
      <c r="A57" s="74" t="s">
        <v>67</v>
      </c>
      <c r="B57" s="74"/>
      <c r="C57" s="74"/>
      <c r="E57" s="75">
        <v>20376795</v>
      </c>
      <c r="F57" s="75"/>
      <c r="H57" s="9">
        <v>19792336216</v>
      </c>
      <c r="J57" s="9">
        <v>39023214983.074501</v>
      </c>
      <c r="L57" s="9">
        <v>0</v>
      </c>
      <c r="N57" s="9">
        <v>0</v>
      </c>
      <c r="P57" s="9">
        <v>0</v>
      </c>
      <c r="R57" s="9">
        <v>0</v>
      </c>
      <c r="T57" s="9">
        <v>20376795</v>
      </c>
      <c r="V57" s="9">
        <v>2900</v>
      </c>
      <c r="X57" s="9">
        <v>19792336216</v>
      </c>
      <c r="Z57" s="9">
        <v>58635918886.485001</v>
      </c>
      <c r="AB57" s="10">
        <v>0.13</v>
      </c>
    </row>
    <row r="58" spans="1:28" ht="21.75" customHeight="1" x14ac:dyDescent="0.2">
      <c r="A58" s="74" t="s">
        <v>68</v>
      </c>
      <c r="B58" s="74"/>
      <c r="C58" s="74"/>
      <c r="E58" s="75">
        <v>5400000</v>
      </c>
      <c r="F58" s="75"/>
      <c r="H58" s="9">
        <v>26097338446</v>
      </c>
      <c r="J58" s="9">
        <v>27595028700</v>
      </c>
      <c r="L58" s="9">
        <v>0</v>
      </c>
      <c r="N58" s="9">
        <v>0</v>
      </c>
      <c r="P58" s="9">
        <v>0</v>
      </c>
      <c r="R58" s="9">
        <v>0</v>
      </c>
      <c r="T58" s="9">
        <v>5400000</v>
      </c>
      <c r="V58" s="9">
        <v>6170</v>
      </c>
      <c r="X58" s="9">
        <v>26097338446</v>
      </c>
      <c r="Z58" s="9">
        <v>33060451860</v>
      </c>
      <c r="AB58" s="10">
        <v>7.0000000000000007E-2</v>
      </c>
    </row>
    <row r="59" spans="1:28" ht="21.75" customHeight="1" x14ac:dyDescent="0.2">
      <c r="A59" s="74" t="s">
        <v>69</v>
      </c>
      <c r="B59" s="74"/>
      <c r="C59" s="74"/>
      <c r="E59" s="75">
        <v>16859824</v>
      </c>
      <c r="F59" s="75"/>
      <c r="H59" s="9">
        <v>50748070240</v>
      </c>
      <c r="J59" s="9">
        <v>134505160386.259</v>
      </c>
      <c r="L59" s="9">
        <v>8429912</v>
      </c>
      <c r="N59" s="9">
        <v>0</v>
      </c>
      <c r="P59" s="9">
        <v>0</v>
      </c>
      <c r="R59" s="9">
        <v>0</v>
      </c>
      <c r="T59" s="9">
        <v>25289736</v>
      </c>
      <c r="V59" s="9">
        <v>5670</v>
      </c>
      <c r="X59" s="9">
        <v>50748070240</v>
      </c>
      <c r="Z59" s="9">
        <v>142284376751.88199</v>
      </c>
      <c r="AB59" s="10">
        <v>0.31</v>
      </c>
    </row>
    <row r="60" spans="1:28" ht="21.75" customHeight="1" x14ac:dyDescent="0.2">
      <c r="A60" s="74" t="s">
        <v>70</v>
      </c>
      <c r="B60" s="74"/>
      <c r="C60" s="74"/>
      <c r="E60" s="75">
        <v>54575949</v>
      </c>
      <c r="F60" s="75"/>
      <c r="H60" s="9">
        <v>166456644450</v>
      </c>
      <c r="J60" s="9">
        <v>385035486860.17499</v>
      </c>
      <c r="L60" s="9">
        <v>0</v>
      </c>
      <c r="N60" s="9">
        <v>0</v>
      </c>
      <c r="P60" s="9">
        <v>0</v>
      </c>
      <c r="R60" s="9">
        <v>0</v>
      </c>
      <c r="T60" s="9">
        <v>54575949</v>
      </c>
      <c r="V60" s="9">
        <v>8720</v>
      </c>
      <c r="X60" s="9">
        <v>166456644450</v>
      </c>
      <c r="Z60" s="9">
        <v>472223550692.086</v>
      </c>
      <c r="AB60" s="10">
        <v>1.04</v>
      </c>
    </row>
    <row r="61" spans="1:28" ht="21.75" customHeight="1" x14ac:dyDescent="0.2">
      <c r="A61" s="74" t="s">
        <v>71</v>
      </c>
      <c r="B61" s="74"/>
      <c r="C61" s="74"/>
      <c r="E61" s="75">
        <v>3900000</v>
      </c>
      <c r="F61" s="75"/>
      <c r="H61" s="9">
        <v>29913883620</v>
      </c>
      <c r="J61" s="9">
        <v>30068757810</v>
      </c>
      <c r="L61" s="9">
        <v>0</v>
      </c>
      <c r="N61" s="9">
        <v>0</v>
      </c>
      <c r="P61" s="9">
        <v>0</v>
      </c>
      <c r="R61" s="9">
        <v>0</v>
      </c>
      <c r="T61" s="9">
        <v>3900000</v>
      </c>
      <c r="V61" s="9">
        <v>10680</v>
      </c>
      <c r="X61" s="9">
        <v>29913883620</v>
      </c>
      <c r="Z61" s="9">
        <v>41330030040</v>
      </c>
      <c r="AB61" s="10">
        <v>0.09</v>
      </c>
    </row>
    <row r="62" spans="1:28" ht="21.75" customHeight="1" x14ac:dyDescent="0.2">
      <c r="A62" s="74" t="s">
        <v>72</v>
      </c>
      <c r="B62" s="74"/>
      <c r="C62" s="74"/>
      <c r="E62" s="75">
        <v>52834286</v>
      </c>
      <c r="F62" s="75"/>
      <c r="H62" s="9">
        <v>172855949893</v>
      </c>
      <c r="J62" s="9">
        <v>1005528320269.64</v>
      </c>
      <c r="L62" s="9">
        <v>1951237</v>
      </c>
      <c r="N62" s="9">
        <v>49947787796</v>
      </c>
      <c r="P62" s="9">
        <v>0</v>
      </c>
      <c r="R62" s="9">
        <v>0</v>
      </c>
      <c r="T62" s="9">
        <v>54785523</v>
      </c>
      <c r="V62" s="9">
        <v>24310</v>
      </c>
      <c r="X62" s="9">
        <v>222803737689</v>
      </c>
      <c r="Z62" s="9">
        <v>1321540971354.28</v>
      </c>
      <c r="AB62" s="10">
        <v>2.91</v>
      </c>
    </row>
    <row r="63" spans="1:28" ht="21.75" customHeight="1" x14ac:dyDescent="0.2">
      <c r="A63" s="74" t="s">
        <v>73</v>
      </c>
      <c r="B63" s="74"/>
      <c r="C63" s="74"/>
      <c r="E63" s="75">
        <v>0</v>
      </c>
      <c r="F63" s="75"/>
      <c r="H63" s="9">
        <v>0</v>
      </c>
      <c r="J63" s="9">
        <v>0</v>
      </c>
      <c r="L63" s="9">
        <v>1875000</v>
      </c>
      <c r="N63" s="9">
        <v>28894946775</v>
      </c>
      <c r="P63" s="9">
        <v>0</v>
      </c>
      <c r="R63" s="9">
        <v>0</v>
      </c>
      <c r="T63" s="9">
        <v>1875000</v>
      </c>
      <c r="V63" s="9">
        <v>15818</v>
      </c>
      <c r="X63" s="9">
        <v>28894946775</v>
      </c>
      <c r="Z63" s="9">
        <v>29429487862.5</v>
      </c>
      <c r="AB63" s="10">
        <v>0.06</v>
      </c>
    </row>
    <row r="64" spans="1:28" ht="21.75" customHeight="1" x14ac:dyDescent="0.2">
      <c r="A64" s="74" t="s">
        <v>74</v>
      </c>
      <c r="B64" s="74"/>
      <c r="C64" s="74"/>
      <c r="E64" s="75">
        <v>0</v>
      </c>
      <c r="F64" s="75"/>
      <c r="H64" s="9">
        <v>0</v>
      </c>
      <c r="J64" s="9">
        <v>0</v>
      </c>
      <c r="L64" s="9">
        <v>400000</v>
      </c>
      <c r="N64" s="9">
        <v>7196119424</v>
      </c>
      <c r="P64" s="9">
        <v>0</v>
      </c>
      <c r="R64" s="9">
        <v>0</v>
      </c>
      <c r="T64" s="9">
        <v>400000</v>
      </c>
      <c r="V64" s="9">
        <v>18660</v>
      </c>
      <c r="X64" s="9">
        <v>7196119424</v>
      </c>
      <c r="Z64" s="9">
        <v>7406303280</v>
      </c>
      <c r="AB64" s="10">
        <v>0.02</v>
      </c>
    </row>
    <row r="65" spans="1:28" ht="21.75" customHeight="1" x14ac:dyDescent="0.2">
      <c r="A65" s="74" t="s">
        <v>75</v>
      </c>
      <c r="B65" s="74"/>
      <c r="C65" s="74"/>
      <c r="E65" s="75">
        <v>0</v>
      </c>
      <c r="F65" s="75"/>
      <c r="H65" s="9">
        <v>0</v>
      </c>
      <c r="J65" s="9">
        <v>0</v>
      </c>
      <c r="L65" s="9">
        <v>937500</v>
      </c>
      <c r="N65" s="9">
        <v>22099840389</v>
      </c>
      <c r="P65" s="9">
        <v>-460000</v>
      </c>
      <c r="R65" s="9">
        <v>13097007687</v>
      </c>
      <c r="T65" s="9">
        <v>477500</v>
      </c>
      <c r="V65" s="9">
        <v>26420</v>
      </c>
      <c r="X65" s="9">
        <v>11256185369</v>
      </c>
      <c r="Z65" s="9">
        <v>12518031798.5</v>
      </c>
      <c r="AB65" s="10">
        <v>0.03</v>
      </c>
    </row>
    <row r="66" spans="1:28" ht="21.75" customHeight="1" x14ac:dyDescent="0.2">
      <c r="A66" s="76" t="s">
        <v>76</v>
      </c>
      <c r="B66" s="76"/>
      <c r="C66" s="76"/>
      <c r="D66" s="12"/>
      <c r="E66" s="75">
        <v>0</v>
      </c>
      <c r="F66" s="77"/>
      <c r="H66" s="13">
        <v>0</v>
      </c>
      <c r="J66" s="13">
        <v>0</v>
      </c>
      <c r="L66" s="13">
        <v>1125000</v>
      </c>
      <c r="N66" s="13">
        <v>20641933350</v>
      </c>
      <c r="P66" s="13">
        <v>0</v>
      </c>
      <c r="R66" s="13">
        <v>0</v>
      </c>
      <c r="T66" s="13">
        <v>1125000</v>
      </c>
      <c r="V66" s="13">
        <v>28680</v>
      </c>
      <c r="X66" s="13">
        <v>20641933350</v>
      </c>
      <c r="Z66" s="13">
        <v>32015591550</v>
      </c>
      <c r="AB66" s="14">
        <v>7.0000000000000007E-2</v>
      </c>
    </row>
    <row r="67" spans="1:28" ht="21.75" customHeight="1" x14ac:dyDescent="0.2">
      <c r="A67" s="73" t="s">
        <v>77</v>
      </c>
      <c r="B67" s="73"/>
      <c r="C67" s="73"/>
      <c r="D67" s="73"/>
      <c r="F67" s="16"/>
      <c r="H67" s="16">
        <v>1976203041036</v>
      </c>
      <c r="J67" s="16">
        <v>3379376614770.1699</v>
      </c>
      <c r="L67" s="16"/>
      <c r="N67" s="16">
        <v>445938670944</v>
      </c>
      <c r="P67" s="16"/>
      <c r="R67" s="16">
        <v>282505630682</v>
      </c>
      <c r="T67" s="16"/>
      <c r="V67" s="16"/>
      <c r="X67" s="16">
        <v>2218634608934</v>
      </c>
      <c r="Z67" s="16">
        <v>4216272020457.8301</v>
      </c>
      <c r="AB67" s="17">
        <v>9.26</v>
      </c>
    </row>
  </sheetData>
  <mergeCells count="13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7:D67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</mergeCells>
  <pageMargins left="0.39" right="0.39" top="0.39" bottom="0.39" header="0" footer="0"/>
  <pageSetup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1"/>
  <sheetViews>
    <sheetView rightToLeft="1" view="pageBreakPreview" zoomScale="60" zoomScaleNormal="100" workbookViewId="0">
      <selection activeCell="S21" sqref="S21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9" bestFit="1" customWidth="1"/>
    <col min="8" max="8" width="1.28515625" customWidth="1"/>
    <col min="9" max="9" width="18.42578125" bestFit="1" customWidth="1"/>
    <col min="10" max="10" width="1.28515625" customWidth="1"/>
    <col min="11" max="11" width="6.140625" bestFit="1" customWidth="1"/>
    <col min="12" max="12" width="1.28515625" customWidth="1"/>
    <col min="13" max="13" width="14.140625" bestFit="1" customWidth="1"/>
    <col min="14" max="14" width="1.28515625" customWidth="1"/>
    <col min="15" max="15" width="6.140625" bestFit="1" customWidth="1"/>
    <col min="16" max="16" width="1.28515625" customWidth="1"/>
    <col min="17" max="17" width="10.5703125" bestFit="1" customWidth="1"/>
    <col min="18" max="18" width="1.28515625" customWidth="1"/>
    <col min="19" max="19" width="13.42578125" bestFit="1" customWidth="1"/>
    <col min="20" max="20" width="1.28515625" customWidth="1"/>
    <col min="21" max="21" width="23.7109375" bestFit="1" customWidth="1"/>
    <col min="22" max="22" width="1.28515625" customWidth="1"/>
    <col min="23" max="23" width="19" bestFit="1" customWidth="1"/>
    <col min="24" max="24" width="1.28515625" customWidth="1"/>
    <col min="25" max="25" width="19.4257812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 ht="21.75" customHeight="1" x14ac:dyDescent="0.2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3" spans="1:27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</row>
    <row r="4" spans="1:27" ht="14.45" customHeight="1" x14ac:dyDescent="0.2"/>
    <row r="5" spans="1:27" ht="14.45" customHeight="1" x14ac:dyDescent="0.2">
      <c r="A5" s="1" t="s">
        <v>81</v>
      </c>
      <c r="B5" s="82" t="s">
        <v>82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</row>
    <row r="6" spans="1:27" ht="14.45" customHeight="1" x14ac:dyDescent="0.2">
      <c r="E6" s="79" t="s">
        <v>7</v>
      </c>
      <c r="F6" s="79"/>
      <c r="G6" s="79"/>
      <c r="H6" s="79"/>
      <c r="I6" s="79"/>
      <c r="K6" s="79" t="s">
        <v>8</v>
      </c>
      <c r="L6" s="79"/>
      <c r="M6" s="79"/>
      <c r="N6" s="79"/>
      <c r="O6" s="79"/>
      <c r="P6" s="79"/>
      <c r="Q6" s="79"/>
      <c r="S6" s="79" t="s">
        <v>9</v>
      </c>
      <c r="T6" s="79"/>
      <c r="U6" s="79"/>
      <c r="V6" s="79"/>
      <c r="W6" s="79"/>
      <c r="X6" s="79"/>
      <c r="Y6" s="79"/>
      <c r="Z6" s="79"/>
      <c r="AA6" s="79"/>
    </row>
    <row r="7" spans="1:27" ht="14.45" customHeight="1" x14ac:dyDescent="0.2">
      <c r="E7" s="3"/>
      <c r="F7" s="3"/>
      <c r="G7" s="3"/>
      <c r="H7" s="3"/>
      <c r="I7" s="3"/>
      <c r="K7" s="78" t="s">
        <v>83</v>
      </c>
      <c r="L7" s="78"/>
      <c r="M7" s="78"/>
      <c r="N7" s="3"/>
      <c r="O7" s="78" t="s">
        <v>84</v>
      </c>
      <c r="P7" s="78"/>
      <c r="Q7" s="78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79" t="s">
        <v>85</v>
      </c>
      <c r="B8" s="79"/>
      <c r="D8" s="79" t="s">
        <v>86</v>
      </c>
      <c r="E8" s="79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80" t="s">
        <v>88</v>
      </c>
      <c r="B9" s="80"/>
      <c r="D9" s="81">
        <v>115000</v>
      </c>
      <c r="E9" s="81"/>
      <c r="G9" s="6">
        <v>29612310473</v>
      </c>
      <c r="I9" s="6">
        <v>59430694290</v>
      </c>
      <c r="K9" s="6">
        <v>0</v>
      </c>
      <c r="M9" s="6">
        <v>0</v>
      </c>
      <c r="O9" s="6">
        <v>0</v>
      </c>
      <c r="Q9" s="6">
        <v>0</v>
      </c>
      <c r="S9" s="6">
        <v>115000</v>
      </c>
      <c r="U9" s="6">
        <v>586058</v>
      </c>
      <c r="W9" s="6">
        <v>29612310473</v>
      </c>
      <c r="Y9" s="6">
        <v>67241657659</v>
      </c>
      <c r="AA9" s="7">
        <v>0.15</v>
      </c>
    </row>
    <row r="10" spans="1:27" ht="21.75" customHeight="1" x14ac:dyDescent="0.2">
      <c r="A10" s="74" t="s">
        <v>89</v>
      </c>
      <c r="B10" s="74"/>
      <c r="D10" s="75">
        <v>17252334</v>
      </c>
      <c r="E10" s="75"/>
      <c r="G10" s="9">
        <v>179999933983</v>
      </c>
      <c r="I10" s="9">
        <v>194348072156.65399</v>
      </c>
      <c r="K10" s="9">
        <v>0</v>
      </c>
      <c r="M10" s="9">
        <v>0</v>
      </c>
      <c r="O10" s="9">
        <v>0</v>
      </c>
      <c r="Q10" s="9">
        <v>0</v>
      </c>
      <c r="S10" s="9">
        <v>17252334</v>
      </c>
      <c r="U10" s="9">
        <v>12127</v>
      </c>
      <c r="W10" s="9">
        <v>179999933983</v>
      </c>
      <c r="Y10" s="9">
        <v>208737850592.83899</v>
      </c>
      <c r="AA10" s="10">
        <v>0.46</v>
      </c>
    </row>
    <row r="11" spans="1:27" ht="21.75" customHeight="1" x14ac:dyDescent="0.2">
      <c r="A11" s="74" t="s">
        <v>90</v>
      </c>
      <c r="B11" s="74"/>
      <c r="D11" s="75">
        <v>22536000</v>
      </c>
      <c r="E11" s="75"/>
      <c r="G11" s="9">
        <v>222704368276</v>
      </c>
      <c r="I11" s="9">
        <v>371326021308</v>
      </c>
      <c r="K11" s="9">
        <v>0</v>
      </c>
      <c r="M11" s="9">
        <v>0</v>
      </c>
      <c r="O11" s="9">
        <v>0</v>
      </c>
      <c r="Q11" s="9">
        <v>0</v>
      </c>
      <c r="S11" s="9">
        <v>22536000</v>
      </c>
      <c r="U11" s="9">
        <v>19172</v>
      </c>
      <c r="W11" s="9">
        <v>222704368276</v>
      </c>
      <c r="Y11" s="9">
        <v>431066453558.40002</v>
      </c>
      <c r="AA11" s="10">
        <v>0.95</v>
      </c>
    </row>
    <row r="12" spans="1:27" ht="21.75" customHeight="1" x14ac:dyDescent="0.2">
      <c r="A12" s="74" t="s">
        <v>91</v>
      </c>
      <c r="B12" s="74"/>
      <c r="D12" s="75">
        <v>2500000</v>
      </c>
      <c r="E12" s="75"/>
      <c r="G12" s="9">
        <v>25029000000</v>
      </c>
      <c r="I12" s="9">
        <v>68285082250</v>
      </c>
      <c r="K12" s="9">
        <v>0</v>
      </c>
      <c r="M12" s="9">
        <v>0</v>
      </c>
      <c r="O12" s="9">
        <v>0</v>
      </c>
      <c r="Q12" s="9">
        <v>0</v>
      </c>
      <c r="S12" s="9">
        <v>2500000</v>
      </c>
      <c r="U12" s="9">
        <v>32757</v>
      </c>
      <c r="W12" s="9">
        <v>25029000000</v>
      </c>
      <c r="Y12" s="9">
        <v>81704147250</v>
      </c>
      <c r="AA12" s="10">
        <v>0.18</v>
      </c>
    </row>
    <row r="13" spans="1:27" ht="21.75" customHeight="1" x14ac:dyDescent="0.2">
      <c r="A13" s="74" t="s">
        <v>92</v>
      </c>
      <c r="B13" s="74"/>
      <c r="D13" s="75">
        <v>5181000</v>
      </c>
      <c r="E13" s="75"/>
      <c r="G13" s="9">
        <v>100217784958</v>
      </c>
      <c r="I13" s="9">
        <v>110747618272.5</v>
      </c>
      <c r="K13" s="9">
        <v>0</v>
      </c>
      <c r="M13" s="9">
        <v>0</v>
      </c>
      <c r="O13" s="9">
        <v>0</v>
      </c>
      <c r="Q13" s="9">
        <v>0</v>
      </c>
      <c r="S13" s="9">
        <v>5181000</v>
      </c>
      <c r="U13" s="9">
        <v>26481</v>
      </c>
      <c r="W13" s="9">
        <v>100217784958</v>
      </c>
      <c r="Y13" s="9">
        <v>136882505459.7</v>
      </c>
      <c r="AA13" s="10">
        <v>0.3</v>
      </c>
    </row>
    <row r="14" spans="1:27" ht="21.75" customHeight="1" x14ac:dyDescent="0.2">
      <c r="A14" s="74" t="s">
        <v>93</v>
      </c>
      <c r="B14" s="74"/>
      <c r="D14" s="75">
        <v>5000000</v>
      </c>
      <c r="E14" s="75"/>
      <c r="G14" s="9">
        <v>50112250000</v>
      </c>
      <c r="I14" s="9">
        <v>49885000000</v>
      </c>
      <c r="K14" s="9">
        <v>0</v>
      </c>
      <c r="M14" s="9">
        <v>0</v>
      </c>
      <c r="O14" s="9">
        <v>0</v>
      </c>
      <c r="Q14" s="9">
        <v>0</v>
      </c>
      <c r="S14" s="9">
        <v>5000000</v>
      </c>
      <c r="U14" s="9">
        <v>10207</v>
      </c>
      <c r="W14" s="9">
        <v>50112250000</v>
      </c>
      <c r="Y14" s="9">
        <v>50917619500</v>
      </c>
      <c r="AA14" s="10">
        <v>0.11</v>
      </c>
    </row>
    <row r="15" spans="1:27" ht="21.75" customHeight="1" x14ac:dyDescent="0.2">
      <c r="A15" s="74" t="s">
        <v>94</v>
      </c>
      <c r="B15" s="74"/>
      <c r="D15" s="75">
        <v>285000</v>
      </c>
      <c r="E15" s="75"/>
      <c r="G15" s="9">
        <v>15899256246</v>
      </c>
      <c r="I15" s="9">
        <v>43468415232</v>
      </c>
      <c r="K15" s="9">
        <v>0</v>
      </c>
      <c r="M15" s="9">
        <v>0</v>
      </c>
      <c r="O15" s="9">
        <v>0</v>
      </c>
      <c r="Q15" s="9">
        <v>0</v>
      </c>
      <c r="S15" s="9">
        <v>285000</v>
      </c>
      <c r="U15" s="9">
        <v>172733</v>
      </c>
      <c r="W15" s="9">
        <v>15899256246</v>
      </c>
      <c r="Y15" s="9">
        <v>49169830314</v>
      </c>
      <c r="AA15" s="10">
        <v>0.11</v>
      </c>
    </row>
    <row r="16" spans="1:27" ht="21.75" customHeight="1" x14ac:dyDescent="0.2">
      <c r="A16" s="74" t="s">
        <v>95</v>
      </c>
      <c r="B16" s="74"/>
      <c r="D16" s="75">
        <v>16881233</v>
      </c>
      <c r="E16" s="75"/>
      <c r="G16" s="9">
        <v>250115830076</v>
      </c>
      <c r="I16" s="9">
        <v>392916493402.289</v>
      </c>
      <c r="K16" s="9">
        <v>0</v>
      </c>
      <c r="M16" s="9">
        <v>0</v>
      </c>
      <c r="O16" s="9">
        <v>0</v>
      </c>
      <c r="Q16" s="9">
        <v>0</v>
      </c>
      <c r="S16" s="9">
        <v>16881233</v>
      </c>
      <c r="U16" s="9">
        <v>27456</v>
      </c>
      <c r="W16" s="9">
        <v>250115830076</v>
      </c>
      <c r="Y16" s="9">
        <v>462425103641.53003</v>
      </c>
      <c r="AA16" s="10">
        <v>1.02</v>
      </c>
    </row>
    <row r="17" spans="1:27" ht="21.75" customHeight="1" x14ac:dyDescent="0.2">
      <c r="A17" s="74" t="s">
        <v>96</v>
      </c>
      <c r="B17" s="74"/>
      <c r="D17" s="75">
        <v>3308659</v>
      </c>
      <c r="E17" s="75"/>
      <c r="G17" s="9">
        <v>79999983034</v>
      </c>
      <c r="I17" s="9">
        <v>95023016268.936798</v>
      </c>
      <c r="K17" s="9">
        <v>0</v>
      </c>
      <c r="M17" s="9">
        <v>0</v>
      </c>
      <c r="O17" s="9">
        <v>0</v>
      </c>
      <c r="Q17" s="9">
        <v>0</v>
      </c>
      <c r="S17" s="9">
        <v>3308659</v>
      </c>
      <c r="U17" s="9">
        <v>32799</v>
      </c>
      <c r="W17" s="9">
        <v>79999983034</v>
      </c>
      <c r="Y17" s="9">
        <v>108390481693.151</v>
      </c>
      <c r="AA17" s="10">
        <v>0.24</v>
      </c>
    </row>
    <row r="18" spans="1:27" ht="21.75" customHeight="1" x14ac:dyDescent="0.2">
      <c r="A18" s="74" t="s">
        <v>97</v>
      </c>
      <c r="B18" s="74"/>
      <c r="D18" s="75">
        <v>6018326</v>
      </c>
      <c r="E18" s="75"/>
      <c r="G18" s="9">
        <v>99998640828</v>
      </c>
      <c r="I18" s="9">
        <v>112563933668.789</v>
      </c>
      <c r="K18" s="9">
        <v>0</v>
      </c>
      <c r="M18" s="9">
        <v>0</v>
      </c>
      <c r="O18" s="9">
        <v>0</v>
      </c>
      <c r="Q18" s="9">
        <v>0</v>
      </c>
      <c r="S18" s="9">
        <v>6018326</v>
      </c>
      <c r="U18" s="9">
        <v>21484</v>
      </c>
      <c r="W18" s="9">
        <v>99998640828</v>
      </c>
      <c r="Y18" s="9">
        <v>129142558525.05901</v>
      </c>
      <c r="AA18" s="10">
        <v>0.28000000000000003</v>
      </c>
    </row>
    <row r="19" spans="1:27" ht="21.75" customHeight="1" x14ac:dyDescent="0.2">
      <c r="A19" s="74" t="s">
        <v>98</v>
      </c>
      <c r="B19" s="74"/>
      <c r="D19" s="75">
        <v>4994000</v>
      </c>
      <c r="E19" s="75"/>
      <c r="G19" s="9">
        <v>49999928000</v>
      </c>
      <c r="I19" s="9">
        <v>49880072000</v>
      </c>
      <c r="K19" s="9">
        <v>0</v>
      </c>
      <c r="M19" s="9">
        <v>0</v>
      </c>
      <c r="O19" s="9">
        <v>0</v>
      </c>
      <c r="Q19" s="9">
        <v>0</v>
      </c>
      <c r="S19" s="9">
        <v>4994000</v>
      </c>
      <c r="U19" s="9">
        <v>10279</v>
      </c>
      <c r="W19" s="9">
        <v>49999928000</v>
      </c>
      <c r="Y19" s="9">
        <v>51271726008.800003</v>
      </c>
      <c r="AA19" s="10">
        <v>0.11</v>
      </c>
    </row>
    <row r="20" spans="1:27" ht="21.75" customHeight="1" x14ac:dyDescent="0.2">
      <c r="A20" s="76" t="s">
        <v>99</v>
      </c>
      <c r="B20" s="76"/>
      <c r="D20" s="77">
        <v>24633181</v>
      </c>
      <c r="E20" s="77"/>
      <c r="G20" s="13">
        <v>249999993002</v>
      </c>
      <c r="I20" s="13">
        <v>295795217448</v>
      </c>
      <c r="K20" s="13">
        <v>0</v>
      </c>
      <c r="M20" s="13">
        <v>0</v>
      </c>
      <c r="O20" s="13">
        <v>0</v>
      </c>
      <c r="Q20" s="13">
        <v>0</v>
      </c>
      <c r="S20" s="13">
        <v>24633181</v>
      </c>
      <c r="U20" s="13">
        <v>13689</v>
      </c>
      <c r="W20" s="13">
        <v>249999993002</v>
      </c>
      <c r="Y20" s="13">
        <v>337203594709</v>
      </c>
      <c r="AA20" s="14">
        <v>0.74</v>
      </c>
    </row>
    <row r="21" spans="1:27" ht="21.75" customHeight="1" x14ac:dyDescent="0.2">
      <c r="A21" s="73" t="s">
        <v>77</v>
      </c>
      <c r="B21" s="73"/>
      <c r="D21" s="83"/>
      <c r="E21" s="83"/>
      <c r="G21" s="16">
        <v>1353689278876</v>
      </c>
      <c r="I21" s="16">
        <v>1843669636297.1699</v>
      </c>
      <c r="K21" s="16">
        <v>0</v>
      </c>
      <c r="M21" s="16">
        <v>0</v>
      </c>
      <c r="O21" s="16">
        <v>0</v>
      </c>
      <c r="Q21" s="16">
        <v>0</v>
      </c>
      <c r="S21" s="16"/>
      <c r="U21" s="16"/>
      <c r="W21" s="16">
        <v>1353689278876</v>
      </c>
      <c r="Y21" s="16">
        <v>2114153528911.48</v>
      </c>
      <c r="AA21" s="17">
        <v>4.6500000000000004</v>
      </c>
    </row>
  </sheetData>
  <mergeCells count="37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</mergeCells>
  <pageMargins left="0.39" right="0.39" top="0.39" bottom="0.39" header="0" footer="0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1"/>
  <sheetViews>
    <sheetView rightToLeft="1" view="pageBreakPreview" zoomScale="60" zoomScaleNormal="100" workbookViewId="0">
      <selection activeCell="H13" sqref="H13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20.140625" bestFit="1" customWidth="1"/>
    <col min="19" max="19" width="1.28515625" customWidth="1"/>
    <col min="20" max="20" width="19.85546875" bestFit="1" customWidth="1"/>
    <col min="21" max="21" width="1.28515625" customWidth="1"/>
    <col min="22" max="22" width="10.85546875" bestFit="1" customWidth="1"/>
    <col min="23" max="23" width="1.28515625" customWidth="1"/>
    <col min="24" max="24" width="19.42578125" bestFit="1" customWidth="1"/>
    <col min="25" max="25" width="1.28515625" customWidth="1"/>
    <col min="26" max="26" width="9.140625" bestFit="1" customWidth="1"/>
    <col min="27" max="27" width="1.28515625" customWidth="1"/>
    <col min="28" max="28" width="17.7109375" bestFit="1" customWidth="1"/>
    <col min="29" max="29" width="1.28515625" customWidth="1"/>
    <col min="30" max="30" width="12" bestFit="1" customWidth="1"/>
    <col min="31" max="31" width="1.28515625" customWidth="1"/>
    <col min="32" max="32" width="17.5703125" bestFit="1" customWidth="1"/>
    <col min="33" max="33" width="1.28515625" customWidth="1"/>
    <col min="34" max="34" width="20.42578125" bestFit="1" customWidth="1"/>
    <col min="35" max="35" width="1.28515625" customWidth="1"/>
    <col min="36" max="36" width="20.57031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</row>
    <row r="2" spans="1:38" ht="21.75" customHeight="1" x14ac:dyDescent="0.2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</row>
    <row r="3" spans="1:38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</row>
    <row r="4" spans="1:38" ht="14.45" customHeight="1" x14ac:dyDescent="0.2"/>
    <row r="5" spans="1:38" ht="14.45" customHeight="1" x14ac:dyDescent="0.2">
      <c r="A5" s="1" t="s">
        <v>100</v>
      </c>
      <c r="B5" s="82" t="s">
        <v>101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</row>
    <row r="6" spans="1:38" ht="14.45" customHeight="1" x14ac:dyDescent="0.2">
      <c r="A6" s="79" t="s">
        <v>102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 t="s">
        <v>7</v>
      </c>
      <c r="Q6" s="79"/>
      <c r="R6" s="79"/>
      <c r="S6" s="79"/>
      <c r="T6" s="79"/>
      <c r="V6" s="79" t="s">
        <v>8</v>
      </c>
      <c r="W6" s="79"/>
      <c r="X6" s="79"/>
      <c r="Y6" s="79"/>
      <c r="Z6" s="79"/>
      <c r="AA6" s="79"/>
      <c r="AB6" s="79"/>
      <c r="AD6" s="79" t="s">
        <v>9</v>
      </c>
      <c r="AE6" s="79"/>
      <c r="AF6" s="79"/>
      <c r="AG6" s="79"/>
      <c r="AH6" s="79"/>
      <c r="AI6" s="79"/>
      <c r="AJ6" s="79"/>
      <c r="AK6" s="79"/>
      <c r="AL6" s="79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78" t="s">
        <v>10</v>
      </c>
      <c r="W7" s="78"/>
      <c r="X7" s="78"/>
      <c r="Y7" s="3"/>
      <c r="Z7" s="78" t="s">
        <v>11</v>
      </c>
      <c r="AA7" s="78"/>
      <c r="AB7" s="7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79" t="s">
        <v>103</v>
      </c>
      <c r="B8" s="79"/>
      <c r="D8" s="2" t="s">
        <v>104</v>
      </c>
      <c r="F8" s="2" t="s">
        <v>105</v>
      </c>
      <c r="H8" s="2" t="s">
        <v>106</v>
      </c>
      <c r="J8" s="2" t="s">
        <v>107</v>
      </c>
      <c r="L8" s="2" t="s">
        <v>108</v>
      </c>
      <c r="N8" s="2" t="s">
        <v>79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80" t="s">
        <v>109</v>
      </c>
      <c r="B9" s="80"/>
      <c r="D9" s="5" t="s">
        <v>110</v>
      </c>
      <c r="F9" s="5" t="s">
        <v>110</v>
      </c>
      <c r="H9" s="5" t="s">
        <v>111</v>
      </c>
      <c r="J9" s="5" t="s">
        <v>112</v>
      </c>
      <c r="L9" s="7">
        <v>0</v>
      </c>
      <c r="N9" s="7">
        <v>0</v>
      </c>
      <c r="P9" s="6">
        <v>350037</v>
      </c>
      <c r="R9" s="6">
        <v>199539825033</v>
      </c>
      <c r="T9" s="6">
        <v>305423137557</v>
      </c>
      <c r="V9" s="6">
        <v>0</v>
      </c>
      <c r="X9" s="6">
        <v>0</v>
      </c>
      <c r="Z9" s="6">
        <v>0</v>
      </c>
      <c r="AB9" s="6">
        <v>0</v>
      </c>
      <c r="AD9" s="6">
        <v>350037</v>
      </c>
      <c r="AF9" s="6">
        <v>896240</v>
      </c>
      <c r="AH9" s="6">
        <v>199539825033</v>
      </c>
      <c r="AJ9" s="6">
        <v>313546577173</v>
      </c>
      <c r="AL9" s="7">
        <v>0.69</v>
      </c>
    </row>
    <row r="10" spans="1:38" ht="21.75" customHeight="1" x14ac:dyDescent="0.2">
      <c r="A10" s="74" t="s">
        <v>113</v>
      </c>
      <c r="B10" s="74"/>
      <c r="D10" s="8" t="s">
        <v>110</v>
      </c>
      <c r="F10" s="8" t="s">
        <v>110</v>
      </c>
      <c r="H10" s="8" t="s">
        <v>114</v>
      </c>
      <c r="J10" s="8" t="s">
        <v>115</v>
      </c>
      <c r="L10" s="10">
        <v>23</v>
      </c>
      <c r="N10" s="10">
        <v>23</v>
      </c>
      <c r="P10" s="9">
        <v>1700000</v>
      </c>
      <c r="R10" s="9">
        <v>1700000000000</v>
      </c>
      <c r="T10" s="9">
        <v>1529168062500</v>
      </c>
      <c r="V10" s="9">
        <v>0</v>
      </c>
      <c r="X10" s="9">
        <v>0</v>
      </c>
      <c r="Z10" s="9">
        <v>0</v>
      </c>
      <c r="AB10" s="9">
        <v>0</v>
      </c>
      <c r="AD10" s="9">
        <v>1700000</v>
      </c>
      <c r="AF10" s="9">
        <v>900000</v>
      </c>
      <c r="AH10" s="9">
        <v>1700000000000</v>
      </c>
      <c r="AJ10" s="9">
        <v>1529168062500</v>
      </c>
      <c r="AL10" s="10">
        <v>3.37</v>
      </c>
    </row>
    <row r="11" spans="1:38" ht="21.75" customHeight="1" x14ac:dyDescent="0.2">
      <c r="A11" s="74" t="s">
        <v>116</v>
      </c>
      <c r="B11" s="74"/>
      <c r="D11" s="8" t="s">
        <v>110</v>
      </c>
      <c r="F11" s="8" t="s">
        <v>110</v>
      </c>
      <c r="H11" s="8" t="s">
        <v>117</v>
      </c>
      <c r="J11" s="8" t="s">
        <v>118</v>
      </c>
      <c r="L11" s="10">
        <v>23</v>
      </c>
      <c r="N11" s="10">
        <v>23</v>
      </c>
      <c r="P11" s="9">
        <v>1000000</v>
      </c>
      <c r="R11" s="9">
        <v>1000000000000</v>
      </c>
      <c r="T11" s="9">
        <v>999456250000</v>
      </c>
      <c r="V11" s="9">
        <v>0</v>
      </c>
      <c r="X11" s="9">
        <v>0</v>
      </c>
      <c r="Z11" s="9">
        <v>0</v>
      </c>
      <c r="AB11" s="9">
        <v>0</v>
      </c>
      <c r="AD11" s="9">
        <v>1000000</v>
      </c>
      <c r="AF11" s="9">
        <v>1000000</v>
      </c>
      <c r="AH11" s="9">
        <v>1000000000000</v>
      </c>
      <c r="AJ11" s="9">
        <v>999456250000</v>
      </c>
      <c r="AL11" s="10">
        <v>2.2000000000000002</v>
      </c>
    </row>
    <row r="12" spans="1:38" ht="21.75" customHeight="1" x14ac:dyDescent="0.2">
      <c r="A12" s="74" t="s">
        <v>119</v>
      </c>
      <c r="B12" s="74"/>
      <c r="D12" s="8" t="s">
        <v>110</v>
      </c>
      <c r="F12" s="8" t="s">
        <v>110</v>
      </c>
      <c r="H12" s="8" t="s">
        <v>120</v>
      </c>
      <c r="J12" s="8" t="s">
        <v>121</v>
      </c>
      <c r="L12" s="10">
        <v>23</v>
      </c>
      <c r="N12" s="10">
        <v>23</v>
      </c>
      <c r="P12" s="9">
        <v>1000000</v>
      </c>
      <c r="R12" s="9">
        <v>1000000000000</v>
      </c>
      <c r="T12" s="9">
        <v>999456250000</v>
      </c>
      <c r="V12" s="9">
        <v>0</v>
      </c>
      <c r="X12" s="9">
        <v>0</v>
      </c>
      <c r="Z12" s="9">
        <v>0</v>
      </c>
      <c r="AB12" s="9">
        <v>0</v>
      </c>
      <c r="AD12" s="9">
        <v>1000000</v>
      </c>
      <c r="AF12" s="9">
        <v>1000000</v>
      </c>
      <c r="AH12" s="9">
        <v>1000000000000</v>
      </c>
      <c r="AJ12" s="9">
        <v>999456250000</v>
      </c>
      <c r="AL12" s="10">
        <v>2.2000000000000002</v>
      </c>
    </row>
    <row r="13" spans="1:38" ht="21.75" customHeight="1" x14ac:dyDescent="0.2">
      <c r="A13" s="74" t="s">
        <v>122</v>
      </c>
      <c r="B13" s="74"/>
      <c r="D13" s="8" t="s">
        <v>110</v>
      </c>
      <c r="F13" s="8" t="s">
        <v>110</v>
      </c>
      <c r="H13" s="8" t="s">
        <v>123</v>
      </c>
      <c r="J13" s="8" t="s">
        <v>124</v>
      </c>
      <c r="L13" s="10">
        <v>23</v>
      </c>
      <c r="N13" s="10">
        <v>23</v>
      </c>
      <c r="P13" s="9">
        <v>1400000</v>
      </c>
      <c r="R13" s="9">
        <v>1400000000000</v>
      </c>
      <c r="T13" s="9">
        <v>1399238750000</v>
      </c>
      <c r="V13" s="9">
        <v>0</v>
      </c>
      <c r="X13" s="9">
        <v>0</v>
      </c>
      <c r="Z13" s="9">
        <v>0</v>
      </c>
      <c r="AB13" s="9">
        <v>0</v>
      </c>
      <c r="AD13" s="9">
        <v>1400000</v>
      </c>
      <c r="AF13" s="9">
        <v>1000000</v>
      </c>
      <c r="AH13" s="9">
        <v>1400000000000</v>
      </c>
      <c r="AJ13" s="9">
        <v>1399238750000</v>
      </c>
      <c r="AL13" s="10">
        <v>3.08</v>
      </c>
    </row>
    <row r="14" spans="1:38" ht="21.75" customHeight="1" x14ac:dyDescent="0.2">
      <c r="A14" s="74" t="s">
        <v>125</v>
      </c>
      <c r="B14" s="74"/>
      <c r="D14" s="8" t="s">
        <v>110</v>
      </c>
      <c r="F14" s="8" t="s">
        <v>110</v>
      </c>
      <c r="H14" s="8" t="s">
        <v>126</v>
      </c>
      <c r="J14" s="8" t="s">
        <v>127</v>
      </c>
      <c r="L14" s="10">
        <v>23</v>
      </c>
      <c r="N14" s="10">
        <v>23</v>
      </c>
      <c r="P14" s="9">
        <v>250000</v>
      </c>
      <c r="R14" s="9">
        <v>250000000000</v>
      </c>
      <c r="T14" s="9">
        <v>249864062500</v>
      </c>
      <c r="V14" s="9">
        <v>0</v>
      </c>
      <c r="X14" s="9">
        <v>0</v>
      </c>
      <c r="Z14" s="9">
        <v>0</v>
      </c>
      <c r="AB14" s="9">
        <v>0</v>
      </c>
      <c r="AD14" s="9">
        <v>250000</v>
      </c>
      <c r="AF14" s="9">
        <v>1000000</v>
      </c>
      <c r="AH14" s="9">
        <v>250000000000</v>
      </c>
      <c r="AJ14" s="9">
        <v>249864062500</v>
      </c>
      <c r="AL14" s="10">
        <v>0.55000000000000004</v>
      </c>
    </row>
    <row r="15" spans="1:38" ht="21.75" customHeight="1" x14ac:dyDescent="0.2">
      <c r="A15" s="74" t="s">
        <v>128</v>
      </c>
      <c r="B15" s="74"/>
      <c r="D15" s="8" t="s">
        <v>110</v>
      </c>
      <c r="F15" s="8" t="s">
        <v>110</v>
      </c>
      <c r="H15" s="8" t="s">
        <v>129</v>
      </c>
      <c r="J15" s="8" t="s">
        <v>130</v>
      </c>
      <c r="L15" s="10">
        <v>23</v>
      </c>
      <c r="N15" s="10">
        <v>23</v>
      </c>
      <c r="P15" s="9">
        <v>2000000</v>
      </c>
      <c r="R15" s="9">
        <v>2000000000000</v>
      </c>
      <c r="T15" s="9">
        <v>1984052584475</v>
      </c>
      <c r="V15" s="9">
        <v>0</v>
      </c>
      <c r="X15" s="9">
        <v>0</v>
      </c>
      <c r="Z15" s="9">
        <v>0</v>
      </c>
      <c r="AB15" s="9">
        <v>0</v>
      </c>
      <c r="AD15" s="9">
        <v>2000000</v>
      </c>
      <c r="AF15" s="9">
        <v>972505</v>
      </c>
      <c r="AH15" s="9">
        <v>2000000000000</v>
      </c>
      <c r="AJ15" s="9">
        <v>1943952400812</v>
      </c>
      <c r="AL15" s="10">
        <v>4.28</v>
      </c>
    </row>
    <row r="16" spans="1:38" ht="21.75" customHeight="1" x14ac:dyDescent="0.2">
      <c r="A16" s="74" t="s">
        <v>131</v>
      </c>
      <c r="B16" s="74"/>
      <c r="D16" s="8" t="s">
        <v>110</v>
      </c>
      <c r="F16" s="8" t="s">
        <v>110</v>
      </c>
      <c r="H16" s="8" t="s">
        <v>132</v>
      </c>
      <c r="J16" s="8" t="s">
        <v>133</v>
      </c>
      <c r="L16" s="10">
        <v>18</v>
      </c>
      <c r="N16" s="10">
        <v>18</v>
      </c>
      <c r="P16" s="9">
        <v>810000</v>
      </c>
      <c r="R16" s="9">
        <v>810051236951</v>
      </c>
      <c r="T16" s="9">
        <v>728603606250</v>
      </c>
      <c r="V16" s="9">
        <v>0</v>
      </c>
      <c r="X16" s="9">
        <v>0</v>
      </c>
      <c r="Z16" s="9">
        <v>0</v>
      </c>
      <c r="AB16" s="9">
        <v>0</v>
      </c>
      <c r="AD16" s="9">
        <v>810000</v>
      </c>
      <c r="AF16" s="9">
        <v>900000</v>
      </c>
      <c r="AH16" s="9">
        <v>810051236951</v>
      </c>
      <c r="AJ16" s="9">
        <v>728603606250</v>
      </c>
      <c r="AL16" s="10">
        <v>1.6</v>
      </c>
    </row>
    <row r="17" spans="1:38" ht="21.75" customHeight="1" x14ac:dyDescent="0.2">
      <c r="A17" s="74" t="s">
        <v>134</v>
      </c>
      <c r="B17" s="74"/>
      <c r="D17" s="8" t="s">
        <v>110</v>
      </c>
      <c r="F17" s="8" t="s">
        <v>110</v>
      </c>
      <c r="H17" s="8" t="s">
        <v>135</v>
      </c>
      <c r="J17" s="8" t="s">
        <v>136</v>
      </c>
      <c r="L17" s="10">
        <v>18</v>
      </c>
      <c r="N17" s="10">
        <v>18</v>
      </c>
      <c r="P17" s="9">
        <v>730000</v>
      </c>
      <c r="R17" s="9">
        <v>598668522192</v>
      </c>
      <c r="T17" s="9">
        <v>692714331660</v>
      </c>
      <c r="V17" s="9">
        <v>0</v>
      </c>
      <c r="X17" s="9">
        <v>0</v>
      </c>
      <c r="Z17" s="9">
        <v>0</v>
      </c>
      <c r="AB17" s="9">
        <v>0</v>
      </c>
      <c r="AD17" s="9">
        <v>730000</v>
      </c>
      <c r="AF17" s="9">
        <v>906080</v>
      </c>
      <c r="AH17" s="9">
        <v>598668522192</v>
      </c>
      <c r="AJ17" s="9">
        <v>661078742870</v>
      </c>
      <c r="AL17" s="10">
        <v>1.45</v>
      </c>
    </row>
    <row r="18" spans="1:38" ht="21.75" customHeight="1" x14ac:dyDescent="0.2">
      <c r="A18" s="74" t="s">
        <v>137</v>
      </c>
      <c r="B18" s="74"/>
      <c r="D18" s="8" t="s">
        <v>110</v>
      </c>
      <c r="F18" s="8" t="s">
        <v>110</v>
      </c>
      <c r="H18" s="8" t="s">
        <v>138</v>
      </c>
      <c r="J18" s="8" t="s">
        <v>139</v>
      </c>
      <c r="L18" s="10">
        <v>18</v>
      </c>
      <c r="N18" s="10">
        <v>18</v>
      </c>
      <c r="P18" s="9">
        <v>817000</v>
      </c>
      <c r="R18" s="9">
        <v>685483304137</v>
      </c>
      <c r="T18" s="9">
        <v>670792388201</v>
      </c>
      <c r="V18" s="9">
        <v>0</v>
      </c>
      <c r="X18" s="9">
        <v>0</v>
      </c>
      <c r="Z18" s="9">
        <v>0</v>
      </c>
      <c r="AB18" s="9">
        <v>0</v>
      </c>
      <c r="AD18" s="9">
        <v>817000</v>
      </c>
      <c r="AF18" s="9">
        <v>846130</v>
      </c>
      <c r="AH18" s="9">
        <v>685483304137</v>
      </c>
      <c r="AJ18" s="9">
        <v>690912322035</v>
      </c>
      <c r="AL18" s="10">
        <v>1.52</v>
      </c>
    </row>
    <row r="19" spans="1:38" ht="21.75" customHeight="1" x14ac:dyDescent="0.2">
      <c r="A19" s="74" t="s">
        <v>140</v>
      </c>
      <c r="B19" s="74"/>
      <c r="D19" s="8" t="s">
        <v>110</v>
      </c>
      <c r="F19" s="8" t="s">
        <v>110</v>
      </c>
      <c r="H19" s="8" t="s">
        <v>141</v>
      </c>
      <c r="J19" s="8" t="s">
        <v>142</v>
      </c>
      <c r="L19" s="10">
        <v>20.5</v>
      </c>
      <c r="N19" s="10">
        <v>20.5</v>
      </c>
      <c r="P19" s="9">
        <v>380000</v>
      </c>
      <c r="R19" s="9">
        <v>293827995418</v>
      </c>
      <c r="T19" s="9">
        <v>315494356612</v>
      </c>
      <c r="V19" s="9">
        <v>0</v>
      </c>
      <c r="X19" s="9">
        <v>0</v>
      </c>
      <c r="Z19" s="9">
        <v>0</v>
      </c>
      <c r="AB19" s="9">
        <v>0</v>
      </c>
      <c r="AD19" s="9">
        <v>380000</v>
      </c>
      <c r="AF19" s="9">
        <v>830700</v>
      </c>
      <c r="AH19" s="9">
        <v>293827995418</v>
      </c>
      <c r="AJ19" s="9">
        <v>315494356612</v>
      </c>
      <c r="AL19" s="10">
        <v>0.69</v>
      </c>
    </row>
    <row r="20" spans="1:38" ht="21.75" customHeight="1" x14ac:dyDescent="0.2">
      <c r="A20" s="74" t="s">
        <v>143</v>
      </c>
      <c r="B20" s="74"/>
      <c r="D20" s="8" t="s">
        <v>110</v>
      </c>
      <c r="F20" s="8" t="s">
        <v>110</v>
      </c>
      <c r="H20" s="8" t="s">
        <v>144</v>
      </c>
      <c r="J20" s="8" t="s">
        <v>145</v>
      </c>
      <c r="L20" s="10">
        <v>23</v>
      </c>
      <c r="N20" s="10">
        <v>23</v>
      </c>
      <c r="P20" s="9">
        <v>275000</v>
      </c>
      <c r="R20" s="9">
        <v>250788817310</v>
      </c>
      <c r="T20" s="9">
        <v>271849101631</v>
      </c>
      <c r="V20" s="9">
        <v>0</v>
      </c>
      <c r="X20" s="9">
        <v>0</v>
      </c>
      <c r="Z20" s="9">
        <v>275000</v>
      </c>
      <c r="AB20" s="9">
        <v>275000000000</v>
      </c>
      <c r="AD20" s="9">
        <v>0</v>
      </c>
      <c r="AF20" s="9">
        <v>0</v>
      </c>
      <c r="AH20" s="9">
        <v>0</v>
      </c>
      <c r="AJ20" s="9">
        <v>0</v>
      </c>
      <c r="AL20" s="10">
        <v>0</v>
      </c>
    </row>
    <row r="21" spans="1:38" ht="21.75" customHeight="1" x14ac:dyDescent="0.2">
      <c r="A21" s="74" t="s">
        <v>146</v>
      </c>
      <c r="B21" s="74"/>
      <c r="D21" s="8" t="s">
        <v>110</v>
      </c>
      <c r="F21" s="8" t="s">
        <v>110</v>
      </c>
      <c r="H21" s="8" t="s">
        <v>147</v>
      </c>
      <c r="J21" s="8" t="s">
        <v>148</v>
      </c>
      <c r="L21" s="10">
        <v>23</v>
      </c>
      <c r="N21" s="10">
        <v>23</v>
      </c>
      <c r="P21" s="9">
        <v>130000</v>
      </c>
      <c r="R21" s="9">
        <v>122117643939</v>
      </c>
      <c r="T21" s="9">
        <v>123262119758</v>
      </c>
      <c r="V21" s="9">
        <v>0</v>
      </c>
      <c r="X21" s="9">
        <v>0</v>
      </c>
      <c r="Z21" s="9">
        <v>0</v>
      </c>
      <c r="AB21" s="9">
        <v>0</v>
      </c>
      <c r="AD21" s="9">
        <v>130000</v>
      </c>
      <c r="AF21" s="9">
        <v>957344</v>
      </c>
      <c r="AH21" s="9">
        <v>122117643939</v>
      </c>
      <c r="AJ21" s="9">
        <v>124387047746</v>
      </c>
      <c r="AL21" s="10">
        <v>0.27</v>
      </c>
    </row>
    <row r="22" spans="1:38" ht="21.75" customHeight="1" x14ac:dyDescent="0.2">
      <c r="A22" s="74" t="s">
        <v>149</v>
      </c>
      <c r="B22" s="74"/>
      <c r="D22" s="8" t="s">
        <v>110</v>
      </c>
      <c r="F22" s="8" t="s">
        <v>110</v>
      </c>
      <c r="H22" s="8" t="s">
        <v>147</v>
      </c>
      <c r="J22" s="8" t="s">
        <v>150</v>
      </c>
      <c r="L22" s="10">
        <v>23</v>
      </c>
      <c r="N22" s="10">
        <v>23</v>
      </c>
      <c r="P22" s="9">
        <v>228899</v>
      </c>
      <c r="R22" s="9">
        <v>199516167452</v>
      </c>
      <c r="T22" s="9">
        <v>206771001280</v>
      </c>
      <c r="V22" s="9">
        <v>0</v>
      </c>
      <c r="X22" s="9">
        <v>0</v>
      </c>
      <c r="Z22" s="9">
        <v>0</v>
      </c>
      <c r="AB22" s="9">
        <v>0</v>
      </c>
      <c r="AD22" s="9">
        <v>228899</v>
      </c>
      <c r="AF22" s="9">
        <v>912550</v>
      </c>
      <c r="AH22" s="9">
        <v>199516167452</v>
      </c>
      <c r="AJ22" s="9">
        <v>208768202980</v>
      </c>
      <c r="AL22" s="10">
        <v>0.46</v>
      </c>
    </row>
    <row r="23" spans="1:38" ht="21.75" customHeight="1" x14ac:dyDescent="0.2">
      <c r="A23" s="74" t="s">
        <v>151</v>
      </c>
      <c r="B23" s="74"/>
      <c r="D23" s="8" t="s">
        <v>110</v>
      </c>
      <c r="F23" s="8" t="s">
        <v>110</v>
      </c>
      <c r="H23" s="8" t="s">
        <v>152</v>
      </c>
      <c r="J23" s="8" t="s">
        <v>153</v>
      </c>
      <c r="L23" s="10">
        <v>23</v>
      </c>
      <c r="N23" s="10">
        <v>23</v>
      </c>
      <c r="P23" s="9">
        <v>1686341</v>
      </c>
      <c r="R23" s="9">
        <v>1500040535697</v>
      </c>
      <c r="T23" s="9">
        <v>1579158065597</v>
      </c>
      <c r="V23" s="9">
        <v>0</v>
      </c>
      <c r="X23" s="9">
        <v>0</v>
      </c>
      <c r="Z23" s="9">
        <v>0</v>
      </c>
      <c r="AB23" s="9">
        <v>0</v>
      </c>
      <c r="AD23" s="9">
        <v>1686341</v>
      </c>
      <c r="AF23" s="9">
        <v>960650</v>
      </c>
      <c r="AH23" s="9">
        <v>1500040535697</v>
      </c>
      <c r="AJ23" s="9">
        <v>1619102615631</v>
      </c>
      <c r="AL23" s="10">
        <v>3.56</v>
      </c>
    </row>
    <row r="24" spans="1:38" ht="21.75" customHeight="1" x14ac:dyDescent="0.2">
      <c r="A24" s="74" t="s">
        <v>154</v>
      </c>
      <c r="B24" s="74"/>
      <c r="D24" s="8" t="s">
        <v>110</v>
      </c>
      <c r="F24" s="8" t="s">
        <v>110</v>
      </c>
      <c r="H24" s="8" t="s">
        <v>155</v>
      </c>
      <c r="J24" s="8" t="s">
        <v>156</v>
      </c>
      <c r="L24" s="10">
        <v>23</v>
      </c>
      <c r="N24" s="10">
        <v>23</v>
      </c>
      <c r="P24" s="9">
        <v>1095000</v>
      </c>
      <c r="R24" s="9">
        <v>989333680443</v>
      </c>
      <c r="T24" s="9">
        <v>939124997965</v>
      </c>
      <c r="V24" s="9">
        <v>0</v>
      </c>
      <c r="X24" s="9">
        <v>0</v>
      </c>
      <c r="Z24" s="9">
        <v>0</v>
      </c>
      <c r="AB24" s="9">
        <v>0</v>
      </c>
      <c r="AD24" s="9">
        <v>1095000</v>
      </c>
      <c r="AF24" s="9">
        <v>863154</v>
      </c>
      <c r="AH24" s="9">
        <v>989333680443</v>
      </c>
      <c r="AJ24" s="9">
        <v>944639702713</v>
      </c>
      <c r="AL24" s="10">
        <v>2.08</v>
      </c>
    </row>
    <row r="25" spans="1:38" ht="21.75" customHeight="1" x14ac:dyDescent="0.2">
      <c r="A25" s="74" t="s">
        <v>157</v>
      </c>
      <c r="B25" s="74"/>
      <c r="D25" s="8" t="s">
        <v>110</v>
      </c>
      <c r="F25" s="8" t="s">
        <v>110</v>
      </c>
      <c r="H25" s="8" t="s">
        <v>158</v>
      </c>
      <c r="J25" s="8" t="s">
        <v>159</v>
      </c>
      <c r="L25" s="10">
        <v>23</v>
      </c>
      <c r="N25" s="10">
        <v>23</v>
      </c>
      <c r="P25" s="9">
        <v>2940000</v>
      </c>
      <c r="R25" s="9">
        <v>2366791800000</v>
      </c>
      <c r="T25" s="9">
        <v>2449824563174</v>
      </c>
      <c r="V25" s="9">
        <v>0</v>
      </c>
      <c r="X25" s="9">
        <v>0</v>
      </c>
      <c r="Z25" s="9">
        <v>0</v>
      </c>
      <c r="AB25" s="9">
        <v>0</v>
      </c>
      <c r="AD25" s="9">
        <v>2940000</v>
      </c>
      <c r="AF25" s="9">
        <v>837841</v>
      </c>
      <c r="AH25" s="9">
        <v>2366791800000</v>
      </c>
      <c r="AJ25" s="9">
        <v>2461913146431</v>
      </c>
      <c r="AL25" s="10">
        <v>5.42</v>
      </c>
    </row>
    <row r="26" spans="1:38" ht="21.75" customHeight="1" x14ac:dyDescent="0.2">
      <c r="A26" s="74" t="s">
        <v>160</v>
      </c>
      <c r="B26" s="74"/>
      <c r="D26" s="8" t="s">
        <v>110</v>
      </c>
      <c r="F26" s="8" t="s">
        <v>110</v>
      </c>
      <c r="H26" s="8" t="s">
        <v>161</v>
      </c>
      <c r="J26" s="8" t="s">
        <v>162</v>
      </c>
      <c r="L26" s="10">
        <v>23</v>
      </c>
      <c r="N26" s="10">
        <v>23</v>
      </c>
      <c r="P26" s="9">
        <v>1300000</v>
      </c>
      <c r="R26" s="9">
        <v>1236586000000</v>
      </c>
      <c r="T26" s="9">
        <v>1155814783792</v>
      </c>
      <c r="V26" s="9">
        <v>0</v>
      </c>
      <c r="X26" s="9">
        <v>0</v>
      </c>
      <c r="Z26" s="9">
        <v>0</v>
      </c>
      <c r="AB26" s="9">
        <v>0</v>
      </c>
      <c r="AD26" s="9">
        <v>1300000</v>
      </c>
      <c r="AF26" s="9">
        <v>895258</v>
      </c>
      <c r="AH26" s="9">
        <v>1236586000000</v>
      </c>
      <c r="AJ26" s="9">
        <v>1163202564501</v>
      </c>
      <c r="AL26" s="10">
        <v>2.56</v>
      </c>
    </row>
    <row r="27" spans="1:38" ht="21.75" customHeight="1" x14ac:dyDescent="0.2">
      <c r="A27" s="74" t="s">
        <v>163</v>
      </c>
      <c r="B27" s="74"/>
      <c r="D27" s="8" t="s">
        <v>110</v>
      </c>
      <c r="F27" s="8" t="s">
        <v>110</v>
      </c>
      <c r="H27" s="8" t="s">
        <v>164</v>
      </c>
      <c r="J27" s="8" t="s">
        <v>165</v>
      </c>
      <c r="L27" s="10">
        <v>23</v>
      </c>
      <c r="N27" s="10">
        <v>23</v>
      </c>
      <c r="P27" s="9">
        <v>1068750</v>
      </c>
      <c r="R27" s="9">
        <v>1000136250000</v>
      </c>
      <c r="T27" s="9">
        <v>880642209032</v>
      </c>
      <c r="V27" s="9">
        <v>0</v>
      </c>
      <c r="X27" s="9">
        <v>0</v>
      </c>
      <c r="Z27" s="9">
        <v>0</v>
      </c>
      <c r="AB27" s="9">
        <v>0</v>
      </c>
      <c r="AD27" s="9">
        <v>1068750</v>
      </c>
      <c r="AF27" s="9">
        <v>830766</v>
      </c>
      <c r="AH27" s="9">
        <v>1000136250000</v>
      </c>
      <c r="AJ27" s="9">
        <v>887398377117</v>
      </c>
      <c r="AL27" s="10">
        <v>1.95</v>
      </c>
    </row>
    <row r="28" spans="1:38" ht="21.75" customHeight="1" x14ac:dyDescent="0.2">
      <c r="A28" s="74" t="s">
        <v>166</v>
      </c>
      <c r="B28" s="74"/>
      <c r="D28" s="8" t="s">
        <v>110</v>
      </c>
      <c r="F28" s="8" t="s">
        <v>110</v>
      </c>
      <c r="H28" s="8" t="s">
        <v>167</v>
      </c>
      <c r="J28" s="8" t="s">
        <v>168</v>
      </c>
      <c r="L28" s="10">
        <v>23</v>
      </c>
      <c r="N28" s="10">
        <v>23</v>
      </c>
      <c r="P28" s="9">
        <v>1265000</v>
      </c>
      <c r="R28" s="9">
        <v>1000790900967</v>
      </c>
      <c r="T28" s="9">
        <v>1004570602557</v>
      </c>
      <c r="V28" s="9">
        <v>0</v>
      </c>
      <c r="X28" s="9">
        <v>0</v>
      </c>
      <c r="Z28" s="9">
        <v>0</v>
      </c>
      <c r="AB28" s="9">
        <v>0</v>
      </c>
      <c r="AD28" s="9">
        <v>1265000</v>
      </c>
      <c r="AF28" s="9">
        <v>799697</v>
      </c>
      <c r="AH28" s="9">
        <v>1000790900967</v>
      </c>
      <c r="AJ28" s="9">
        <v>1011066638416</v>
      </c>
      <c r="AL28" s="10">
        <v>2.23</v>
      </c>
    </row>
    <row r="29" spans="1:38" ht="21.75" customHeight="1" x14ac:dyDescent="0.2">
      <c r="A29" s="74" t="s">
        <v>169</v>
      </c>
      <c r="B29" s="74"/>
      <c r="D29" s="8" t="s">
        <v>110</v>
      </c>
      <c r="F29" s="8" t="s">
        <v>110</v>
      </c>
      <c r="H29" s="8" t="s">
        <v>170</v>
      </c>
      <c r="J29" s="8" t="s">
        <v>171</v>
      </c>
      <c r="L29" s="10">
        <v>23</v>
      </c>
      <c r="N29" s="10">
        <v>23</v>
      </c>
      <c r="P29" s="9">
        <v>4000000</v>
      </c>
      <c r="R29" s="9">
        <v>3032120000000</v>
      </c>
      <c r="T29" s="9">
        <v>3032865981925</v>
      </c>
      <c r="V29" s="9">
        <v>0</v>
      </c>
      <c r="X29" s="9">
        <v>0</v>
      </c>
      <c r="Z29" s="9">
        <v>0</v>
      </c>
      <c r="AB29" s="9">
        <v>0</v>
      </c>
      <c r="AD29" s="9">
        <v>4000000</v>
      </c>
      <c r="AF29" s="9">
        <v>763296</v>
      </c>
      <c r="AH29" s="9">
        <v>3032120000000</v>
      </c>
      <c r="AJ29" s="9">
        <v>3051523831200</v>
      </c>
      <c r="AL29" s="10">
        <v>6.72</v>
      </c>
    </row>
    <row r="30" spans="1:38" ht="21.75" customHeight="1" x14ac:dyDescent="0.2">
      <c r="A30" s="76" t="s">
        <v>172</v>
      </c>
      <c r="B30" s="76"/>
      <c r="D30" s="11" t="s">
        <v>173</v>
      </c>
      <c r="F30" s="11" t="s">
        <v>173</v>
      </c>
      <c r="H30" s="11" t="s">
        <v>174</v>
      </c>
      <c r="J30" s="11" t="s">
        <v>175</v>
      </c>
      <c r="L30" s="14">
        <v>23</v>
      </c>
      <c r="N30" s="14">
        <v>23</v>
      </c>
      <c r="P30" s="13">
        <v>0</v>
      </c>
      <c r="R30" s="13">
        <v>0</v>
      </c>
      <c r="T30" s="13">
        <v>0</v>
      </c>
      <c r="V30" s="13">
        <v>1000000</v>
      </c>
      <c r="X30" s="13">
        <v>1000000000000</v>
      </c>
      <c r="Z30" s="13">
        <v>0</v>
      </c>
      <c r="AB30" s="13">
        <v>0</v>
      </c>
      <c r="AD30" s="13">
        <v>1000000</v>
      </c>
      <c r="AF30" s="13">
        <v>1000000</v>
      </c>
      <c r="AH30" s="13">
        <v>1000000000000</v>
      </c>
      <c r="AJ30" s="13">
        <v>1000000000000</v>
      </c>
      <c r="AL30" s="14">
        <v>2.2000000000000002</v>
      </c>
    </row>
    <row r="31" spans="1:38" ht="21.75" customHeight="1" x14ac:dyDescent="0.2">
      <c r="A31" s="73" t="s">
        <v>77</v>
      </c>
      <c r="B31" s="73"/>
      <c r="D31" s="16"/>
      <c r="F31" s="16"/>
      <c r="H31" s="16"/>
      <c r="J31" s="16"/>
      <c r="L31" s="16"/>
      <c r="N31" s="16"/>
      <c r="P31" s="16"/>
      <c r="R31" s="16">
        <v>21635792679539</v>
      </c>
      <c r="T31" s="16">
        <v>21518147206466</v>
      </c>
      <c r="V31" s="16"/>
      <c r="X31" s="16">
        <v>1000000000000</v>
      </c>
      <c r="Z31" s="16"/>
      <c r="AB31" s="16">
        <v>275000000000</v>
      </c>
      <c r="AD31" s="16"/>
      <c r="AF31" s="16"/>
      <c r="AH31" s="16">
        <v>22385003862229</v>
      </c>
      <c r="AJ31" s="16">
        <v>22302773507487</v>
      </c>
      <c r="AL31" s="17">
        <v>49.08</v>
      </c>
    </row>
  </sheetData>
  <mergeCells count="3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1:B31"/>
    <mergeCell ref="A26:B26"/>
    <mergeCell ref="A27:B27"/>
    <mergeCell ref="A28:B28"/>
    <mergeCell ref="A29:B29"/>
    <mergeCell ref="A30:B30"/>
  </mergeCells>
  <pageMargins left="0.39" right="0.39" top="0.39" bottom="0.39" header="0" footer="0"/>
  <pageSetup scale="3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23"/>
  <sheetViews>
    <sheetView rightToLeft="1" view="pageBreakPreview" zoomScale="60" zoomScaleNormal="100" workbookViewId="0">
      <selection activeCell="K24" sqref="K24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ht="21.75" customHeight="1" x14ac:dyDescent="0.2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ht="14.45" customHeight="1" x14ac:dyDescent="0.2">
      <c r="A4" s="82" t="s">
        <v>176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</row>
    <row r="5" spans="1:13" ht="14.45" customHeight="1" x14ac:dyDescent="0.2">
      <c r="A5" s="82" t="s">
        <v>177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3" ht="14.45" customHeight="1" x14ac:dyDescent="0.2"/>
    <row r="7" spans="1:13" ht="14.45" customHeight="1" x14ac:dyDescent="0.2">
      <c r="C7" s="79" t="s">
        <v>9</v>
      </c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13" ht="14.45" customHeight="1" x14ac:dyDescent="0.2">
      <c r="A8" s="2" t="s">
        <v>178</v>
      </c>
      <c r="C8" s="4" t="s">
        <v>13</v>
      </c>
      <c r="D8" s="3"/>
      <c r="E8" s="4" t="s">
        <v>179</v>
      </c>
      <c r="F8" s="3"/>
      <c r="G8" s="4" t="s">
        <v>180</v>
      </c>
      <c r="H8" s="3"/>
      <c r="I8" s="4" t="s">
        <v>181</v>
      </c>
      <c r="J8" s="3"/>
      <c r="K8" s="4" t="s">
        <v>182</v>
      </c>
      <c r="L8" s="3"/>
      <c r="M8" s="4" t="s">
        <v>183</v>
      </c>
    </row>
    <row r="9" spans="1:13" ht="21.75" customHeight="1" x14ac:dyDescent="0.2">
      <c r="A9" s="5" t="s">
        <v>131</v>
      </c>
      <c r="C9" s="6">
        <v>810000</v>
      </c>
      <c r="E9" s="6">
        <v>1000000</v>
      </c>
      <c r="G9" s="6">
        <v>900000</v>
      </c>
      <c r="I9" s="7" t="s">
        <v>184</v>
      </c>
      <c r="K9" s="6">
        <v>728603606250</v>
      </c>
      <c r="M9" s="5" t="s">
        <v>194</v>
      </c>
    </row>
    <row r="10" spans="1:13" ht="21.75" customHeight="1" x14ac:dyDescent="0.2">
      <c r="A10" s="8" t="s">
        <v>125</v>
      </c>
      <c r="C10" s="9">
        <v>250000</v>
      </c>
      <c r="E10" s="9">
        <v>1000000</v>
      </c>
      <c r="G10" s="9">
        <v>1000000</v>
      </c>
      <c r="I10" s="10" t="s">
        <v>185</v>
      </c>
      <c r="K10" s="9">
        <v>249864062500</v>
      </c>
      <c r="M10" s="8" t="s">
        <v>309</v>
      </c>
    </row>
    <row r="11" spans="1:13" ht="21.75" customHeight="1" x14ac:dyDescent="0.2">
      <c r="A11" s="8" t="s">
        <v>146</v>
      </c>
      <c r="C11" s="9">
        <v>130000</v>
      </c>
      <c r="E11" s="9">
        <v>952000</v>
      </c>
      <c r="G11" s="9">
        <v>957344</v>
      </c>
      <c r="I11" s="10" t="s">
        <v>186</v>
      </c>
      <c r="K11" s="9">
        <v>124387047746</v>
      </c>
      <c r="M11" s="23" t="s">
        <v>309</v>
      </c>
    </row>
    <row r="12" spans="1:13" ht="21.75" customHeight="1" x14ac:dyDescent="0.2">
      <c r="A12" s="8" t="s">
        <v>154</v>
      </c>
      <c r="C12" s="9">
        <v>1095000</v>
      </c>
      <c r="E12" s="9">
        <v>825000</v>
      </c>
      <c r="G12" s="9">
        <v>863154</v>
      </c>
      <c r="I12" s="10" t="s">
        <v>187</v>
      </c>
      <c r="K12" s="9">
        <v>944639702713</v>
      </c>
      <c r="M12" s="23" t="s">
        <v>309</v>
      </c>
    </row>
    <row r="13" spans="1:13" ht="21.75" customHeight="1" x14ac:dyDescent="0.2">
      <c r="A13" s="8" t="s">
        <v>113</v>
      </c>
      <c r="C13" s="9">
        <v>1700000</v>
      </c>
      <c r="E13" s="9">
        <v>1000000</v>
      </c>
      <c r="G13" s="9">
        <v>900000</v>
      </c>
      <c r="I13" s="10" t="s">
        <v>184</v>
      </c>
      <c r="K13" s="9">
        <v>1529168062500</v>
      </c>
      <c r="M13" s="23" t="s">
        <v>309</v>
      </c>
    </row>
    <row r="14" spans="1:13" ht="21.75" customHeight="1" x14ac:dyDescent="0.2">
      <c r="A14" s="8" t="s">
        <v>157</v>
      </c>
      <c r="C14" s="9">
        <v>2940000</v>
      </c>
      <c r="E14" s="9">
        <v>833960</v>
      </c>
      <c r="G14" s="9">
        <v>837841</v>
      </c>
      <c r="I14" s="10" t="s">
        <v>188</v>
      </c>
      <c r="K14" s="9">
        <v>2461913146431</v>
      </c>
      <c r="M14" s="23" t="s">
        <v>309</v>
      </c>
    </row>
    <row r="15" spans="1:13" ht="21.75" customHeight="1" x14ac:dyDescent="0.2">
      <c r="A15" s="8" t="s">
        <v>160</v>
      </c>
      <c r="C15" s="9">
        <v>1300000</v>
      </c>
      <c r="E15" s="9">
        <v>869000</v>
      </c>
      <c r="G15" s="9">
        <v>895258</v>
      </c>
      <c r="I15" s="10" t="s">
        <v>189</v>
      </c>
      <c r="K15" s="9">
        <v>1163202564501</v>
      </c>
      <c r="M15" s="23" t="s">
        <v>309</v>
      </c>
    </row>
    <row r="16" spans="1:13" ht="21.75" customHeight="1" x14ac:dyDescent="0.2">
      <c r="A16" s="8" t="s">
        <v>163</v>
      </c>
      <c r="C16" s="9">
        <v>1068750</v>
      </c>
      <c r="E16" s="9">
        <v>814700</v>
      </c>
      <c r="G16" s="9">
        <v>830766</v>
      </c>
      <c r="I16" s="10" t="s">
        <v>190</v>
      </c>
      <c r="K16" s="9">
        <v>887398377117</v>
      </c>
      <c r="M16" s="23" t="s">
        <v>309</v>
      </c>
    </row>
    <row r="17" spans="1:13" ht="21.75" customHeight="1" x14ac:dyDescent="0.2">
      <c r="A17" s="8" t="s">
        <v>166</v>
      </c>
      <c r="C17" s="9">
        <v>1265000</v>
      </c>
      <c r="E17" s="9">
        <v>777000</v>
      </c>
      <c r="G17" s="9">
        <v>799697</v>
      </c>
      <c r="I17" s="10" t="s">
        <v>191</v>
      </c>
      <c r="K17" s="9">
        <v>1011066638416</v>
      </c>
      <c r="M17" s="23" t="s">
        <v>309</v>
      </c>
    </row>
    <row r="18" spans="1:13" ht="21.75" customHeight="1" x14ac:dyDescent="0.2">
      <c r="A18" s="8" t="s">
        <v>119</v>
      </c>
      <c r="C18" s="9">
        <v>1000000</v>
      </c>
      <c r="E18" s="9">
        <v>1000000</v>
      </c>
      <c r="G18" s="9">
        <v>1000000</v>
      </c>
      <c r="I18" s="10" t="s">
        <v>185</v>
      </c>
      <c r="K18" s="9">
        <v>999456250000</v>
      </c>
      <c r="M18" s="23" t="s">
        <v>309</v>
      </c>
    </row>
    <row r="19" spans="1:13" ht="21.75" customHeight="1" x14ac:dyDescent="0.2">
      <c r="A19" s="8" t="s">
        <v>116</v>
      </c>
      <c r="C19" s="9">
        <v>1000000</v>
      </c>
      <c r="E19" s="9">
        <v>1000000</v>
      </c>
      <c r="G19" s="9">
        <v>1000000</v>
      </c>
      <c r="I19" s="10" t="s">
        <v>185</v>
      </c>
      <c r="K19" s="9">
        <v>999456250000</v>
      </c>
      <c r="M19" s="23" t="s">
        <v>309</v>
      </c>
    </row>
    <row r="20" spans="1:13" ht="21.75" customHeight="1" x14ac:dyDescent="0.2">
      <c r="A20" s="8" t="s">
        <v>122</v>
      </c>
      <c r="C20" s="9">
        <v>1400000</v>
      </c>
      <c r="E20" s="9">
        <v>1000000</v>
      </c>
      <c r="G20" s="9">
        <v>1000000</v>
      </c>
      <c r="I20" s="10" t="s">
        <v>185</v>
      </c>
      <c r="K20" s="9">
        <v>1399238750000</v>
      </c>
      <c r="M20" s="23" t="s">
        <v>309</v>
      </c>
    </row>
    <row r="21" spans="1:13" ht="21.75" customHeight="1" x14ac:dyDescent="0.2">
      <c r="A21" s="8" t="s">
        <v>169</v>
      </c>
      <c r="C21" s="9">
        <v>4000000</v>
      </c>
      <c r="E21" s="9">
        <v>760700</v>
      </c>
      <c r="G21" s="9">
        <v>763296</v>
      </c>
      <c r="I21" s="10" t="s">
        <v>192</v>
      </c>
      <c r="K21" s="9">
        <v>3051523831200</v>
      </c>
      <c r="M21" s="23" t="s">
        <v>309</v>
      </c>
    </row>
    <row r="22" spans="1:13" ht="21.75" customHeight="1" x14ac:dyDescent="0.2">
      <c r="A22" s="11" t="s">
        <v>128</v>
      </c>
      <c r="C22" s="13">
        <v>2000000</v>
      </c>
      <c r="E22" s="13">
        <v>1000000</v>
      </c>
      <c r="G22" s="13">
        <v>972505</v>
      </c>
      <c r="I22" s="14" t="s">
        <v>193</v>
      </c>
      <c r="K22" s="13">
        <v>1943952400812</v>
      </c>
      <c r="M22" s="11" t="s">
        <v>194</v>
      </c>
    </row>
    <row r="23" spans="1:13" ht="21.75" customHeight="1" x14ac:dyDescent="0.2">
      <c r="A23" s="15" t="s">
        <v>77</v>
      </c>
      <c r="C23" s="16">
        <v>19958750</v>
      </c>
      <c r="E23" s="16"/>
      <c r="G23" s="16"/>
      <c r="I23" s="16"/>
      <c r="K23" s="16">
        <f>SUM(K9:K22)</f>
        <v>17493870690186</v>
      </c>
      <c r="M23" s="16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scale="8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view="pageBreakPreview" zoomScale="60" zoomScaleNormal="100" workbookViewId="0">
      <selection activeCell="L22" sqref="L2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9.85546875" bestFit="1" customWidth="1"/>
    <col min="5" max="5" width="2.7109375" bestFit="1" customWidth="1"/>
    <col min="6" max="6" width="20.140625" bestFit="1" customWidth="1"/>
    <col min="7" max="7" width="2.7109375" bestFit="1" customWidth="1"/>
    <col min="8" max="8" width="20.42578125" bestFit="1" customWidth="1"/>
    <col min="9" max="9" width="2.7109375" bestFit="1" customWidth="1"/>
    <col min="10" max="10" width="20.42578125" bestFit="1" customWidth="1"/>
    <col min="11" max="11" width="2.7109375" bestFit="1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1.75" customHeight="1" x14ac:dyDescent="0.2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2" ht="14.45" customHeight="1" x14ac:dyDescent="0.2"/>
    <row r="5" spans="1:12" ht="14.45" customHeight="1" x14ac:dyDescent="0.2">
      <c r="A5" s="1" t="s">
        <v>195</v>
      </c>
      <c r="B5" s="82" t="s">
        <v>196</v>
      </c>
      <c r="C5" s="82"/>
      <c r="D5" s="82"/>
      <c r="E5" s="82"/>
      <c r="F5" s="82"/>
      <c r="G5" s="82"/>
      <c r="H5" s="82"/>
      <c r="I5" s="82"/>
      <c r="J5" s="82"/>
      <c r="K5" s="82"/>
      <c r="L5" s="82"/>
    </row>
    <row r="6" spans="1:12" ht="14.45" customHeight="1" x14ac:dyDescent="0.2">
      <c r="D6" s="2" t="s">
        <v>7</v>
      </c>
      <c r="F6" s="79" t="s">
        <v>8</v>
      </c>
      <c r="G6" s="79"/>
      <c r="H6" s="79"/>
      <c r="J6" s="84" t="s">
        <v>9</v>
      </c>
      <c r="K6" s="84"/>
      <c r="L6" s="84"/>
    </row>
    <row r="7" spans="1:12" ht="14.45" customHeight="1" x14ac:dyDescent="0.2">
      <c r="D7" s="3"/>
      <c r="F7" s="3"/>
      <c r="G7" s="3"/>
      <c r="H7" s="3"/>
      <c r="J7" s="34"/>
    </row>
    <row r="8" spans="1:12" ht="14.45" customHeight="1" x14ac:dyDescent="0.2">
      <c r="A8" s="79" t="s">
        <v>197</v>
      </c>
      <c r="B8" s="79"/>
      <c r="D8" s="2" t="s">
        <v>198</v>
      </c>
      <c r="F8" s="2" t="s">
        <v>199</v>
      </c>
      <c r="H8" s="2" t="s">
        <v>200</v>
      </c>
      <c r="J8" s="2" t="s">
        <v>198</v>
      </c>
      <c r="L8" s="2" t="s">
        <v>18</v>
      </c>
    </row>
    <row r="9" spans="1:12" ht="21.75" customHeight="1" x14ac:dyDescent="0.2">
      <c r="A9" s="28" t="s">
        <v>310</v>
      </c>
      <c r="B9" s="28"/>
      <c r="D9" s="24">
        <v>1406987262909</v>
      </c>
      <c r="E9" s="24">
        <v>0</v>
      </c>
      <c r="F9" s="24">
        <v>981258190117</v>
      </c>
      <c r="G9" s="24">
        <v>0</v>
      </c>
      <c r="H9" s="24">
        <v>984207270000</v>
      </c>
      <c r="I9" s="24">
        <v>0</v>
      </c>
      <c r="J9" s="24">
        <v>1404038183026</v>
      </c>
      <c r="K9" s="24">
        <v>0</v>
      </c>
      <c r="L9" s="24">
        <v>3.09E-2</v>
      </c>
    </row>
    <row r="10" spans="1:12" ht="21.75" customHeight="1" x14ac:dyDescent="0.2">
      <c r="A10" s="28" t="s">
        <v>311</v>
      </c>
      <c r="B10" s="28"/>
      <c r="D10" s="24">
        <v>1725251075750</v>
      </c>
      <c r="E10" s="24">
        <v>0</v>
      </c>
      <c r="F10" s="24">
        <v>48641340185</v>
      </c>
      <c r="G10" s="24">
        <v>0</v>
      </c>
      <c r="H10" s="24">
        <v>48800775000</v>
      </c>
      <c r="I10" s="24">
        <v>0</v>
      </c>
      <c r="J10" s="24">
        <v>1725091640935</v>
      </c>
      <c r="K10" s="24">
        <v>0</v>
      </c>
      <c r="L10" s="24">
        <v>3.7999999999999992E-2</v>
      </c>
    </row>
    <row r="11" spans="1:12" ht="21.75" customHeight="1" x14ac:dyDescent="0.2">
      <c r="A11" s="28" t="s">
        <v>312</v>
      </c>
      <c r="B11" s="28"/>
      <c r="D11" s="24">
        <v>3000089528311</v>
      </c>
      <c r="E11" s="24">
        <v>0</v>
      </c>
      <c r="F11" s="24">
        <v>84082227734</v>
      </c>
      <c r="G11" s="24">
        <v>0</v>
      </c>
      <c r="H11" s="24">
        <v>84000540000</v>
      </c>
      <c r="I11" s="24">
        <v>0</v>
      </c>
      <c r="J11" s="24">
        <v>3000171216045</v>
      </c>
      <c r="K11" s="24">
        <v>0</v>
      </c>
      <c r="L11" s="24">
        <v>6.6000000000000003E-2</v>
      </c>
    </row>
    <row r="12" spans="1:12" ht="21.75" customHeight="1" x14ac:dyDescent="0.2">
      <c r="A12" s="30" t="s">
        <v>313</v>
      </c>
      <c r="B12" s="30"/>
      <c r="D12" s="31">
        <v>7098953904025</v>
      </c>
      <c r="E12" s="31">
        <v>0</v>
      </c>
      <c r="F12" s="31">
        <v>6668955353834</v>
      </c>
      <c r="G12" s="31">
        <v>0</v>
      </c>
      <c r="H12" s="31">
        <v>7837669993870</v>
      </c>
      <c r="I12" s="31">
        <v>0</v>
      </c>
      <c r="J12" s="31">
        <v>5930239263989</v>
      </c>
      <c r="K12" s="31">
        <v>0</v>
      </c>
      <c r="L12" s="31">
        <v>0.13049999999999998</v>
      </c>
    </row>
    <row r="13" spans="1:12" ht="21.75" customHeight="1" x14ac:dyDescent="0.2">
      <c r="A13" s="28" t="s">
        <v>314</v>
      </c>
      <c r="B13" s="28"/>
      <c r="D13" s="24">
        <v>3384097590416</v>
      </c>
      <c r="E13" s="24">
        <v>0</v>
      </c>
      <c r="F13" s="24">
        <v>96877208872</v>
      </c>
      <c r="G13" s="24">
        <v>0</v>
      </c>
      <c r="H13" s="24">
        <v>96903090000</v>
      </c>
      <c r="I13" s="24">
        <v>0</v>
      </c>
      <c r="J13" s="24">
        <v>3384071709288</v>
      </c>
      <c r="K13" s="24">
        <v>0</v>
      </c>
      <c r="L13" s="24">
        <v>7.4499999999999983E-2</v>
      </c>
    </row>
    <row r="14" spans="1:12" ht="21.75" customHeight="1" x14ac:dyDescent="0.2">
      <c r="A14" s="28" t="s">
        <v>315</v>
      </c>
      <c r="B14" s="28"/>
      <c r="D14" s="24">
        <v>5166793</v>
      </c>
      <c r="F14" s="24">
        <v>4380</v>
      </c>
      <c r="H14" s="24">
        <v>0</v>
      </c>
      <c r="J14" s="24">
        <v>5171173</v>
      </c>
      <c r="L14" s="29">
        <v>0</v>
      </c>
    </row>
    <row r="15" spans="1:12" ht="21.75" customHeight="1" x14ac:dyDescent="0.2">
      <c r="A15" s="28" t="s">
        <v>316</v>
      </c>
      <c r="B15" s="28"/>
      <c r="D15" s="24">
        <v>1347174617</v>
      </c>
      <c r="E15" s="24">
        <v>0</v>
      </c>
      <c r="F15" s="24">
        <v>651419365682</v>
      </c>
      <c r="G15" s="24">
        <v>0</v>
      </c>
      <c r="H15" s="24">
        <v>635718542294</v>
      </c>
      <c r="I15" s="24">
        <v>0</v>
      </c>
      <c r="J15" s="24">
        <v>17047998005</v>
      </c>
      <c r="K15" s="24">
        <v>0</v>
      </c>
      <c r="L15" s="24">
        <v>2.9999999999999997E-4</v>
      </c>
    </row>
    <row r="16" spans="1:12" ht="21.75" customHeight="1" x14ac:dyDescent="0.2">
      <c r="A16" s="28" t="s">
        <v>317</v>
      </c>
      <c r="B16" s="28"/>
      <c r="D16" s="24">
        <v>289299409</v>
      </c>
      <c r="F16" s="24">
        <v>1223359</v>
      </c>
      <c r="H16" s="24">
        <v>0</v>
      </c>
      <c r="J16" s="24">
        <v>290522768</v>
      </c>
      <c r="L16" s="29">
        <v>0</v>
      </c>
    </row>
    <row r="17" spans="1:12" ht="21.75" customHeight="1" x14ac:dyDescent="0.2">
      <c r="A17" s="28" t="s">
        <v>318</v>
      </c>
      <c r="B17" s="28"/>
      <c r="D17" s="24">
        <v>47054939</v>
      </c>
      <c r="F17" s="24">
        <v>198977</v>
      </c>
      <c r="H17" s="24">
        <v>0</v>
      </c>
      <c r="J17" s="24">
        <v>47253916</v>
      </c>
      <c r="L17" s="29">
        <v>0</v>
      </c>
    </row>
    <row r="18" spans="1:12" ht="21.75" customHeight="1" x14ac:dyDescent="0.2">
      <c r="A18" s="28" t="s">
        <v>319</v>
      </c>
      <c r="B18" s="28"/>
      <c r="D18" s="24">
        <v>0</v>
      </c>
      <c r="F18" s="24">
        <v>1020003076144</v>
      </c>
      <c r="H18" s="24">
        <v>1019954849657</v>
      </c>
      <c r="J18" s="24">
        <v>48226487</v>
      </c>
      <c r="L18" s="29">
        <v>0</v>
      </c>
    </row>
    <row r="19" spans="1:12" ht="21.75" customHeight="1" x14ac:dyDescent="0.2">
      <c r="A19" s="28" t="s">
        <v>320</v>
      </c>
      <c r="B19" s="28"/>
      <c r="D19" s="24">
        <v>4502156587</v>
      </c>
      <c r="F19" s="24">
        <v>6171107819866</v>
      </c>
      <c r="H19" s="24">
        <v>6173379723058</v>
      </c>
      <c r="J19" s="24">
        <v>2230253395</v>
      </c>
      <c r="L19" s="29">
        <v>0</v>
      </c>
    </row>
    <row r="20" spans="1:12" ht="21.75" customHeight="1" x14ac:dyDescent="0.2">
      <c r="A20" s="28" t="s">
        <v>321</v>
      </c>
      <c r="B20" s="28"/>
      <c r="D20" s="24">
        <v>4531978</v>
      </c>
      <c r="F20" s="24">
        <v>19164</v>
      </c>
      <c r="H20" s="24">
        <v>0</v>
      </c>
      <c r="J20" s="24">
        <v>4551142</v>
      </c>
      <c r="L20" s="29">
        <v>0</v>
      </c>
    </row>
    <row r="21" spans="1:12" ht="21.75" customHeight="1" x14ac:dyDescent="0.2">
      <c r="A21" s="28" t="s">
        <v>322</v>
      </c>
      <c r="B21" s="28"/>
      <c r="D21" s="24">
        <v>1167747562</v>
      </c>
      <c r="F21" s="24">
        <v>540188869495</v>
      </c>
      <c r="H21" s="24">
        <v>534558579020</v>
      </c>
      <c r="J21" s="24">
        <v>6798038037</v>
      </c>
      <c r="L21" s="29">
        <v>1E-4</v>
      </c>
    </row>
    <row r="22" spans="1:12" ht="21.75" customHeight="1" thickBot="1" x14ac:dyDescent="0.25">
      <c r="A22" s="73" t="s">
        <v>77</v>
      </c>
      <c r="B22" s="73"/>
      <c r="D22" s="16">
        <f>SUM(D9:D21)</f>
        <v>16622742493296</v>
      </c>
      <c r="F22" s="27">
        <f>SUM(F9:F21)</f>
        <v>16262534897809</v>
      </c>
      <c r="H22" s="27">
        <f>SUM(H9:H21)</f>
        <v>17415193362899</v>
      </c>
      <c r="J22" s="27">
        <f>SUM(J9:J21)</f>
        <v>15470084028206</v>
      </c>
      <c r="L22" s="33">
        <f>SUM(L9:L21)</f>
        <v>0.34029999999999999</v>
      </c>
    </row>
  </sheetData>
  <mergeCells count="8">
    <mergeCell ref="A8:B8"/>
    <mergeCell ref="A22:B22"/>
    <mergeCell ref="A1:L1"/>
    <mergeCell ref="A2:L2"/>
    <mergeCell ref="A3:L3"/>
    <mergeCell ref="B5:L5"/>
    <mergeCell ref="F6:H6"/>
    <mergeCell ref="J6:L6"/>
  </mergeCells>
  <pageMargins left="0.39" right="0.39" top="0.39" bottom="0.39" header="0" footer="0"/>
  <pageSetup scale="8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13"/>
  <sheetViews>
    <sheetView rightToLeft="1" view="pageBreakPreview" zoomScale="60" zoomScaleNormal="100" workbookViewId="0">
      <selection activeCell="J11" sqref="J1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  <col min="13" max="13" width="17.5703125" bestFit="1" customWidth="1"/>
  </cols>
  <sheetData>
    <row r="1" spans="1:13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</row>
    <row r="2" spans="1:13" ht="21.75" customHeight="1" x14ac:dyDescent="0.2">
      <c r="A2" s="71" t="s">
        <v>201</v>
      </c>
      <c r="B2" s="71"/>
      <c r="C2" s="71"/>
      <c r="D2" s="71"/>
      <c r="E2" s="71"/>
      <c r="F2" s="71"/>
      <c r="G2" s="71"/>
      <c r="H2" s="71"/>
      <c r="I2" s="71"/>
      <c r="J2" s="71"/>
    </row>
    <row r="3" spans="1:13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</row>
    <row r="4" spans="1:13" ht="14.45" customHeight="1" x14ac:dyDescent="0.2"/>
    <row r="5" spans="1:13" ht="29.1" customHeight="1" x14ac:dyDescent="0.2">
      <c r="A5" s="1" t="s">
        <v>202</v>
      </c>
      <c r="B5" s="82" t="s">
        <v>203</v>
      </c>
      <c r="C5" s="82"/>
      <c r="D5" s="82"/>
      <c r="E5" s="82"/>
      <c r="F5" s="82"/>
      <c r="G5" s="82"/>
      <c r="H5" s="82"/>
      <c r="I5" s="82"/>
      <c r="J5" s="82"/>
    </row>
    <row r="6" spans="1:13" ht="14.45" customHeight="1" x14ac:dyDescent="0.2"/>
    <row r="7" spans="1:13" ht="14.45" customHeight="1" x14ac:dyDescent="0.2">
      <c r="A7" s="79" t="s">
        <v>204</v>
      </c>
      <c r="B7" s="79"/>
      <c r="D7" s="2" t="s">
        <v>205</v>
      </c>
      <c r="F7" s="2" t="s">
        <v>198</v>
      </c>
      <c r="H7" s="2" t="s">
        <v>206</v>
      </c>
      <c r="J7" s="2" t="s">
        <v>207</v>
      </c>
    </row>
    <row r="8" spans="1:13" ht="21.75" customHeight="1" x14ac:dyDescent="0.2">
      <c r="A8" s="80" t="s">
        <v>208</v>
      </c>
      <c r="B8" s="80"/>
      <c r="D8" s="5" t="s">
        <v>209</v>
      </c>
      <c r="F8" s="6">
        <f>'درآمد سرمایه گذاری در سهام'!U78</f>
        <v>156274047939</v>
      </c>
      <c r="H8" s="35">
        <f>F8/F13</f>
        <v>1.7214022654699665E-2</v>
      </c>
      <c r="J8" s="7">
        <f>F8/$M$8</f>
        <v>3.4391015632270223E-3</v>
      </c>
      <c r="L8">
        <f>F8/$M$8</f>
        <v>3.4391015632270223E-3</v>
      </c>
      <c r="M8" s="38">
        <v>45440370127471</v>
      </c>
    </row>
    <row r="9" spans="1:13" ht="21.75" customHeight="1" x14ac:dyDescent="0.2">
      <c r="A9" s="74" t="s">
        <v>210</v>
      </c>
      <c r="B9" s="74"/>
      <c r="D9" s="8" t="s">
        <v>211</v>
      </c>
      <c r="F9" s="9">
        <f>'درآمد سرمایه گذاری در صندوق'!U25</f>
        <v>157358166819</v>
      </c>
      <c r="H9" s="36">
        <f>F9/F13</f>
        <v>1.7333441375893807E-2</v>
      </c>
      <c r="J9" s="39">
        <f>F9/$M$8</f>
        <v>3.4629596188933557E-3</v>
      </c>
    </row>
    <row r="10" spans="1:13" ht="21.75" customHeight="1" x14ac:dyDescent="0.2">
      <c r="A10" s="74" t="s">
        <v>212</v>
      </c>
      <c r="B10" s="74"/>
      <c r="D10" s="8" t="s">
        <v>213</v>
      </c>
      <c r="F10" s="9">
        <f>'درآمد سرمایه گذاری در اوراق به'!R37</f>
        <v>4884406697046</v>
      </c>
      <c r="H10" s="36">
        <f>F10/F13</f>
        <v>0.53803103360153881</v>
      </c>
      <c r="J10" s="39">
        <f t="shared" ref="J10:J12" si="0">F10/$M$8</f>
        <v>0.10749046901123566</v>
      </c>
    </row>
    <row r="11" spans="1:13" ht="21.75" customHeight="1" x14ac:dyDescent="0.2">
      <c r="A11" s="74" t="s">
        <v>214</v>
      </c>
      <c r="B11" s="74"/>
      <c r="D11" s="8" t="s">
        <v>215</v>
      </c>
      <c r="F11" s="9">
        <f>'درآمد سپرده بانکی'!F22</f>
        <v>3878599780233</v>
      </c>
      <c r="H11" s="36">
        <f>F11/F13</f>
        <v>0.42723859377793522</v>
      </c>
      <c r="J11" s="39">
        <f t="shared" si="0"/>
        <v>8.5355813989908297E-2</v>
      </c>
    </row>
    <row r="12" spans="1:13" ht="21.75" customHeight="1" x14ac:dyDescent="0.2">
      <c r="A12" s="76" t="s">
        <v>216</v>
      </c>
      <c r="B12" s="76"/>
      <c r="D12" s="11" t="s">
        <v>217</v>
      </c>
      <c r="F12" s="13">
        <f>'سایر درآمدها'!F11</f>
        <v>1660498904</v>
      </c>
      <c r="H12" s="37">
        <f>F12/F13</f>
        <v>1.829085899324588E-4</v>
      </c>
      <c r="J12" s="39">
        <f t="shared" si="0"/>
        <v>3.6542371889619458E-5</v>
      </c>
    </row>
    <row r="13" spans="1:13" ht="21.75" customHeight="1" x14ac:dyDescent="0.2">
      <c r="A13" s="73" t="s">
        <v>77</v>
      </c>
      <c r="B13" s="73"/>
      <c r="D13" s="16"/>
      <c r="F13" s="16">
        <f>SUM(F8:F12)</f>
        <v>9078299190941</v>
      </c>
      <c r="H13" s="32">
        <f>SUM(H8:H12)</f>
        <v>0.99999999999999989</v>
      </c>
      <c r="J13" s="33">
        <f>SUM(J8:J12)</f>
        <v>0.19978488655515395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8"/>
  <sheetViews>
    <sheetView rightToLeft="1" view="pageBreakPreview" topLeftCell="A49" zoomScale="60" zoomScaleNormal="100" workbookViewId="0">
      <selection activeCell="Y24" sqref="Y2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6.140625" bestFit="1" customWidth="1"/>
    <col min="5" max="5" width="1.28515625" customWidth="1"/>
    <col min="6" max="6" width="17.28515625" bestFit="1" customWidth="1"/>
    <col min="7" max="7" width="1.28515625" customWidth="1"/>
    <col min="8" max="8" width="15.85546875" bestFit="1" customWidth="1"/>
    <col min="9" max="9" width="1.28515625" customWidth="1"/>
    <col min="10" max="10" width="16.140625" bestFit="1" customWidth="1"/>
    <col min="11" max="11" width="1.28515625" customWidth="1"/>
    <col min="12" max="12" width="18.7109375" bestFit="1" customWidth="1"/>
    <col min="13" max="13" width="1.28515625" customWidth="1"/>
    <col min="14" max="14" width="17.7109375" bestFit="1" customWidth="1"/>
    <col min="15" max="16" width="1.28515625" customWidth="1"/>
    <col min="17" max="17" width="16.85546875" bestFit="1" customWidth="1"/>
    <col min="18" max="18" width="1.28515625" customWidth="1"/>
    <col min="19" max="19" width="16.28515625" bestFit="1" customWidth="1"/>
    <col min="20" max="20" width="1.28515625" customWidth="1"/>
    <col min="21" max="21" width="17.57031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3" ht="21.75" customHeight="1" x14ac:dyDescent="0.2">
      <c r="A2" s="71" t="s">
        <v>201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 ht="14.45" customHeight="1" x14ac:dyDescent="0.2"/>
    <row r="5" spans="1:23" ht="14.45" customHeight="1" x14ac:dyDescent="0.2">
      <c r="A5" s="1" t="s">
        <v>218</v>
      </c>
      <c r="B5" s="82" t="s">
        <v>219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</row>
    <row r="6" spans="1:23" ht="14.45" customHeight="1" x14ac:dyDescent="0.2">
      <c r="D6" s="79" t="s">
        <v>220</v>
      </c>
      <c r="E6" s="79"/>
      <c r="F6" s="79"/>
      <c r="G6" s="79"/>
      <c r="H6" s="79"/>
      <c r="I6" s="79"/>
      <c r="J6" s="79"/>
      <c r="K6" s="79"/>
      <c r="L6" s="79"/>
      <c r="N6" s="79" t="s">
        <v>221</v>
      </c>
      <c r="O6" s="79"/>
      <c r="P6" s="79"/>
      <c r="Q6" s="79"/>
      <c r="R6" s="79"/>
      <c r="S6" s="79"/>
      <c r="T6" s="79"/>
      <c r="U6" s="79"/>
      <c r="V6" s="79"/>
      <c r="W6" s="79"/>
    </row>
    <row r="7" spans="1:23" ht="14.45" customHeight="1" x14ac:dyDescent="0.2">
      <c r="D7" s="3"/>
      <c r="E7" s="3"/>
      <c r="F7" s="3"/>
      <c r="G7" s="3"/>
      <c r="H7" s="3"/>
      <c r="I7" s="3"/>
      <c r="J7" s="78" t="s">
        <v>77</v>
      </c>
      <c r="K7" s="78"/>
      <c r="L7" s="78"/>
      <c r="N7" s="3"/>
      <c r="O7" s="3"/>
      <c r="P7" s="3"/>
      <c r="Q7" s="3"/>
      <c r="R7" s="3"/>
      <c r="S7" s="3"/>
      <c r="T7" s="3"/>
      <c r="U7" s="78" t="s">
        <v>77</v>
      </c>
      <c r="V7" s="78"/>
      <c r="W7" s="78"/>
    </row>
    <row r="8" spans="1:23" ht="14.45" customHeight="1" x14ac:dyDescent="0.2">
      <c r="A8" s="79" t="s">
        <v>222</v>
      </c>
      <c r="B8" s="79"/>
      <c r="D8" s="2" t="s">
        <v>223</v>
      </c>
      <c r="F8" s="2" t="s">
        <v>224</v>
      </c>
      <c r="H8" s="2" t="s">
        <v>225</v>
      </c>
      <c r="J8" s="4" t="s">
        <v>198</v>
      </c>
      <c r="K8" s="3"/>
      <c r="L8" s="4" t="s">
        <v>206</v>
      </c>
      <c r="N8" s="2" t="s">
        <v>223</v>
      </c>
      <c r="P8" s="79" t="s">
        <v>224</v>
      </c>
      <c r="Q8" s="79"/>
      <c r="S8" s="2" t="s">
        <v>225</v>
      </c>
      <c r="U8" s="4" t="s">
        <v>198</v>
      </c>
      <c r="V8" s="3"/>
      <c r="W8" s="4" t="s">
        <v>206</v>
      </c>
    </row>
    <row r="9" spans="1:23" ht="21.75" customHeight="1" x14ac:dyDescent="0.2">
      <c r="A9" s="80" t="s">
        <v>22</v>
      </c>
      <c r="B9" s="80"/>
      <c r="D9" s="6">
        <v>0</v>
      </c>
      <c r="F9" s="6">
        <v>0</v>
      </c>
      <c r="H9" s="6">
        <v>-2607838373</v>
      </c>
      <c r="J9" s="6">
        <v>-2607838373</v>
      </c>
      <c r="L9" s="7">
        <v>-0.22</v>
      </c>
      <c r="N9" s="6">
        <v>8832525720</v>
      </c>
      <c r="P9" s="81">
        <v>0</v>
      </c>
      <c r="Q9" s="81"/>
      <c r="S9" s="6">
        <v>-2607838373</v>
      </c>
      <c r="U9" s="6">
        <v>6224687347</v>
      </c>
      <c r="W9" s="7">
        <v>7.0000000000000007E-2</v>
      </c>
    </row>
    <row r="10" spans="1:23" ht="21.75" customHeight="1" x14ac:dyDescent="0.2">
      <c r="A10" s="74" t="s">
        <v>36</v>
      </c>
      <c r="B10" s="74"/>
      <c r="D10" s="9">
        <v>0</v>
      </c>
      <c r="F10" s="9">
        <v>0</v>
      </c>
      <c r="H10" s="9">
        <v>129475062</v>
      </c>
      <c r="J10" s="9">
        <v>129475062</v>
      </c>
      <c r="L10" s="10">
        <v>0.01</v>
      </c>
      <c r="N10" s="9">
        <v>0</v>
      </c>
      <c r="P10" s="75">
        <v>0</v>
      </c>
      <c r="Q10" s="75"/>
      <c r="S10" s="9">
        <v>129475062</v>
      </c>
      <c r="U10" s="9">
        <v>129475062</v>
      </c>
      <c r="W10" s="10">
        <v>0</v>
      </c>
    </row>
    <row r="11" spans="1:23" ht="21.75" customHeight="1" x14ac:dyDescent="0.2">
      <c r="A11" s="74" t="s">
        <v>75</v>
      </c>
      <c r="B11" s="74"/>
      <c r="D11" s="9">
        <v>0</v>
      </c>
      <c r="F11" s="9">
        <v>-4003239</v>
      </c>
      <c r="H11" s="9">
        <v>139868091</v>
      </c>
      <c r="J11" s="9">
        <v>135864852</v>
      </c>
      <c r="L11" s="10">
        <v>0.01</v>
      </c>
      <c r="N11" s="9">
        <v>0</v>
      </c>
      <c r="P11" s="75">
        <v>-4003239</v>
      </c>
      <c r="Q11" s="75"/>
      <c r="S11" s="9">
        <v>139868091</v>
      </c>
      <c r="U11" s="9">
        <v>135864852</v>
      </c>
      <c r="W11" s="10">
        <v>0</v>
      </c>
    </row>
    <row r="12" spans="1:23" ht="21.75" customHeight="1" x14ac:dyDescent="0.2">
      <c r="A12" s="74" t="s">
        <v>27</v>
      </c>
      <c r="B12" s="74"/>
      <c r="D12" s="9">
        <v>0</v>
      </c>
      <c r="F12" s="9">
        <v>-25296855</v>
      </c>
      <c r="H12" s="9">
        <v>48669189</v>
      </c>
      <c r="J12" s="9">
        <v>23372334</v>
      </c>
      <c r="L12" s="10">
        <v>0</v>
      </c>
      <c r="N12" s="9">
        <v>0</v>
      </c>
      <c r="P12" s="75">
        <v>7149251</v>
      </c>
      <c r="Q12" s="75"/>
      <c r="S12" s="9">
        <v>48669189</v>
      </c>
      <c r="U12" s="9">
        <v>55818440</v>
      </c>
      <c r="W12" s="10">
        <v>0</v>
      </c>
    </row>
    <row r="13" spans="1:23" ht="21.75" customHeight="1" x14ac:dyDescent="0.2">
      <c r="A13" s="74" t="s">
        <v>32</v>
      </c>
      <c r="B13" s="74"/>
      <c r="D13" s="9">
        <v>0</v>
      </c>
      <c r="F13" s="9">
        <v>6241338036</v>
      </c>
      <c r="H13" s="9">
        <v>-4688136107</v>
      </c>
      <c r="J13" s="9">
        <v>1553201929</v>
      </c>
      <c r="L13" s="10">
        <v>0.13</v>
      </c>
      <c r="N13" s="9">
        <v>6871521739</v>
      </c>
      <c r="P13" s="75">
        <v>-542542673</v>
      </c>
      <c r="Q13" s="75"/>
      <c r="S13" s="9">
        <v>-4688136107</v>
      </c>
      <c r="U13" s="9">
        <v>1640842959</v>
      </c>
      <c r="W13" s="10">
        <v>0.02</v>
      </c>
    </row>
    <row r="14" spans="1:23" ht="21.75" customHeight="1" x14ac:dyDescent="0.2">
      <c r="A14" s="74" t="s">
        <v>35</v>
      </c>
      <c r="B14" s="74"/>
      <c r="D14" s="9">
        <v>0</v>
      </c>
      <c r="F14" s="9">
        <v>0</v>
      </c>
      <c r="H14" s="9">
        <v>735199365</v>
      </c>
      <c r="J14" s="9">
        <v>735199365</v>
      </c>
      <c r="L14" s="10">
        <v>0.06</v>
      </c>
      <c r="N14" s="9">
        <v>0</v>
      </c>
      <c r="P14" s="75">
        <v>0</v>
      </c>
      <c r="Q14" s="75"/>
      <c r="S14" s="9">
        <v>735199365</v>
      </c>
      <c r="U14" s="9">
        <v>735199365</v>
      </c>
      <c r="W14" s="10">
        <v>0.01</v>
      </c>
    </row>
    <row r="15" spans="1:23" ht="21.75" customHeight="1" x14ac:dyDescent="0.2">
      <c r="A15" s="74" t="s">
        <v>226</v>
      </c>
      <c r="B15" s="74"/>
      <c r="D15" s="9">
        <v>0</v>
      </c>
      <c r="F15" s="9">
        <v>0</v>
      </c>
      <c r="H15" s="9">
        <v>0</v>
      </c>
      <c r="J15" s="9">
        <v>0</v>
      </c>
      <c r="L15" s="10">
        <v>0</v>
      </c>
      <c r="N15" s="9">
        <v>0</v>
      </c>
      <c r="P15" s="75">
        <v>0</v>
      </c>
      <c r="Q15" s="75"/>
      <c r="S15" s="9">
        <v>11540082753</v>
      </c>
      <c r="U15" s="9">
        <v>11540082753</v>
      </c>
      <c r="W15" s="10">
        <v>0.13</v>
      </c>
    </row>
    <row r="16" spans="1:23" ht="21.75" customHeight="1" x14ac:dyDescent="0.2">
      <c r="A16" s="74" t="s">
        <v>227</v>
      </c>
      <c r="B16" s="74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75">
        <v>0</v>
      </c>
      <c r="Q16" s="75"/>
      <c r="S16" s="9">
        <v>-220503177</v>
      </c>
      <c r="U16" s="9">
        <v>-220503177</v>
      </c>
      <c r="W16" s="10">
        <v>0</v>
      </c>
    </row>
    <row r="17" spans="1:23" ht="21.75" customHeight="1" x14ac:dyDescent="0.2">
      <c r="A17" s="74" t="s">
        <v>228</v>
      </c>
      <c r="B17" s="74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75">
        <v>0</v>
      </c>
      <c r="Q17" s="75"/>
      <c r="S17" s="9">
        <v>5271632</v>
      </c>
      <c r="U17" s="9">
        <v>5271632</v>
      </c>
      <c r="W17" s="10">
        <v>0</v>
      </c>
    </row>
    <row r="18" spans="1:23" ht="21.75" customHeight="1" x14ac:dyDescent="0.2">
      <c r="A18" s="74" t="s">
        <v>229</v>
      </c>
      <c r="B18" s="74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75">
        <v>0</v>
      </c>
      <c r="Q18" s="75"/>
      <c r="S18" s="9">
        <v>6111532032</v>
      </c>
      <c r="U18" s="9">
        <v>6111532032</v>
      </c>
      <c r="W18" s="10">
        <v>7.0000000000000007E-2</v>
      </c>
    </row>
    <row r="19" spans="1:23" ht="21.75" customHeight="1" x14ac:dyDescent="0.2">
      <c r="A19" s="74" t="s">
        <v>230</v>
      </c>
      <c r="B19" s="74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1747000</v>
      </c>
      <c r="P19" s="75">
        <v>0</v>
      </c>
      <c r="Q19" s="75"/>
      <c r="S19" s="9">
        <v>-994527</v>
      </c>
      <c r="U19" s="9">
        <v>752473</v>
      </c>
      <c r="W19" s="10">
        <v>0</v>
      </c>
    </row>
    <row r="20" spans="1:23" ht="21.75" customHeight="1" x14ac:dyDescent="0.2">
      <c r="A20" s="74" t="s">
        <v>67</v>
      </c>
      <c r="B20" s="74"/>
      <c r="D20" s="9">
        <v>0</v>
      </c>
      <c r="F20" s="9">
        <v>375691923</v>
      </c>
      <c r="H20" s="9">
        <v>0</v>
      </c>
      <c r="J20" s="9">
        <v>375691923</v>
      </c>
      <c r="L20" s="10">
        <v>0.03</v>
      </c>
      <c r="N20" s="9">
        <v>1670897272</v>
      </c>
      <c r="P20" s="75">
        <v>-1029100485</v>
      </c>
      <c r="Q20" s="75"/>
      <c r="S20" s="9">
        <v>-1983</v>
      </c>
      <c r="U20" s="9">
        <v>641794804</v>
      </c>
      <c r="W20" s="10">
        <v>0.01</v>
      </c>
    </row>
    <row r="21" spans="1:23" ht="21.75" customHeight="1" x14ac:dyDescent="0.2">
      <c r="A21" s="74" t="s">
        <v>231</v>
      </c>
      <c r="B21" s="74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75">
        <v>0</v>
      </c>
      <c r="Q21" s="75"/>
      <c r="S21" s="9">
        <v>-188627815</v>
      </c>
      <c r="U21" s="9">
        <v>-188627815</v>
      </c>
      <c r="W21" s="10">
        <v>0</v>
      </c>
    </row>
    <row r="22" spans="1:23" ht="21.75" customHeight="1" x14ac:dyDescent="0.2">
      <c r="A22" s="74" t="s">
        <v>232</v>
      </c>
      <c r="B22" s="74"/>
      <c r="D22" s="9">
        <v>0</v>
      </c>
      <c r="F22" s="9">
        <v>0</v>
      </c>
      <c r="H22" s="9">
        <v>0</v>
      </c>
      <c r="J22" s="9">
        <v>0</v>
      </c>
      <c r="L22" s="10">
        <v>0</v>
      </c>
      <c r="N22" s="9">
        <v>0</v>
      </c>
      <c r="P22" s="75">
        <v>0</v>
      </c>
      <c r="Q22" s="75"/>
      <c r="S22" s="9">
        <v>139973243</v>
      </c>
      <c r="U22" s="9">
        <v>139973243</v>
      </c>
      <c r="W22" s="10">
        <v>0</v>
      </c>
    </row>
    <row r="23" spans="1:23" ht="21.75" customHeight="1" x14ac:dyDescent="0.2">
      <c r="A23" s="74" t="s">
        <v>233</v>
      </c>
      <c r="B23" s="74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1083419000</v>
      </c>
      <c r="P23" s="75">
        <v>0</v>
      </c>
      <c r="Q23" s="75"/>
      <c r="S23" s="9">
        <v>-1293755490</v>
      </c>
      <c r="U23" s="9">
        <v>-210336490</v>
      </c>
      <c r="W23" s="10">
        <v>0</v>
      </c>
    </row>
    <row r="24" spans="1:23" ht="21.75" customHeight="1" x14ac:dyDescent="0.2">
      <c r="A24" s="74" t="s">
        <v>234</v>
      </c>
      <c r="B24" s="74"/>
      <c r="D24" s="9">
        <v>0</v>
      </c>
      <c r="F24" s="9">
        <v>0</v>
      </c>
      <c r="H24" s="9">
        <v>0</v>
      </c>
      <c r="J24" s="9">
        <v>0</v>
      </c>
      <c r="L24" s="10">
        <v>0</v>
      </c>
      <c r="N24" s="9">
        <v>1994145096</v>
      </c>
      <c r="P24" s="75">
        <v>0</v>
      </c>
      <c r="Q24" s="75"/>
      <c r="S24" s="9">
        <v>-3452475326</v>
      </c>
      <c r="U24" s="9">
        <v>-1458330230</v>
      </c>
      <c r="W24" s="10">
        <v>-0.02</v>
      </c>
    </row>
    <row r="25" spans="1:23" ht="21.75" customHeight="1" x14ac:dyDescent="0.2">
      <c r="A25" s="74" t="s">
        <v>235</v>
      </c>
      <c r="B25" s="74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274412541</v>
      </c>
      <c r="P25" s="75">
        <v>0</v>
      </c>
      <c r="Q25" s="75"/>
      <c r="S25" s="9">
        <v>-129007422</v>
      </c>
      <c r="U25" s="9">
        <v>145405119</v>
      </c>
      <c r="W25" s="10">
        <v>0</v>
      </c>
    </row>
    <row r="26" spans="1:23" ht="21.75" customHeight="1" x14ac:dyDescent="0.2">
      <c r="A26" s="74" t="s">
        <v>236</v>
      </c>
      <c r="B26" s="74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75">
        <v>0</v>
      </c>
      <c r="Q26" s="75"/>
      <c r="S26" s="9">
        <v>-164872835</v>
      </c>
      <c r="U26" s="9">
        <v>-164872835</v>
      </c>
      <c r="W26" s="10">
        <v>0</v>
      </c>
    </row>
    <row r="27" spans="1:23" ht="21.75" customHeight="1" x14ac:dyDescent="0.2">
      <c r="A27" s="74" t="s">
        <v>47</v>
      </c>
      <c r="B27" s="74"/>
      <c r="D27" s="9">
        <v>0</v>
      </c>
      <c r="F27" s="9">
        <v>639004241</v>
      </c>
      <c r="H27" s="9">
        <v>0</v>
      </c>
      <c r="J27" s="9">
        <v>639004241</v>
      </c>
      <c r="L27" s="10">
        <v>0.05</v>
      </c>
      <c r="N27" s="9">
        <v>5888000000</v>
      </c>
      <c r="P27" s="75">
        <v>-4921027287</v>
      </c>
      <c r="Q27" s="75"/>
      <c r="S27" s="9">
        <v>0</v>
      </c>
      <c r="U27" s="9">
        <v>966972713</v>
      </c>
      <c r="W27" s="10">
        <v>0.01</v>
      </c>
    </row>
    <row r="28" spans="1:23" ht="21.75" customHeight="1" x14ac:dyDescent="0.2">
      <c r="A28" s="74" t="s">
        <v>48</v>
      </c>
      <c r="B28" s="74"/>
      <c r="D28" s="9">
        <v>0</v>
      </c>
      <c r="F28" s="9">
        <v>278660917</v>
      </c>
      <c r="H28" s="9">
        <v>0</v>
      </c>
      <c r="J28" s="9">
        <v>278660917</v>
      </c>
      <c r="L28" s="10">
        <v>0.02</v>
      </c>
      <c r="N28" s="9">
        <v>6600000000</v>
      </c>
      <c r="P28" s="75">
        <v>-5416340756</v>
      </c>
      <c r="Q28" s="75"/>
      <c r="S28" s="9">
        <v>0</v>
      </c>
      <c r="U28" s="9">
        <v>1183659244</v>
      </c>
      <c r="W28" s="10">
        <v>0.01</v>
      </c>
    </row>
    <row r="29" spans="1:23" ht="21.75" customHeight="1" x14ac:dyDescent="0.2">
      <c r="A29" s="74" t="s">
        <v>72</v>
      </c>
      <c r="B29" s="74"/>
      <c r="D29" s="9">
        <v>0</v>
      </c>
      <c r="F29" s="9">
        <v>8183596426</v>
      </c>
      <c r="H29" s="9">
        <v>0</v>
      </c>
      <c r="J29" s="9">
        <v>8183596426</v>
      </c>
      <c r="L29" s="10">
        <v>0.7</v>
      </c>
      <c r="N29" s="9">
        <v>17336250000</v>
      </c>
      <c r="P29" s="75">
        <v>10200045221</v>
      </c>
      <c r="Q29" s="75"/>
      <c r="S29" s="9">
        <v>0</v>
      </c>
      <c r="U29" s="9">
        <v>27536295221</v>
      </c>
      <c r="W29" s="10">
        <v>0.3</v>
      </c>
    </row>
    <row r="30" spans="1:23" ht="21.75" customHeight="1" x14ac:dyDescent="0.2">
      <c r="A30" s="74" t="s">
        <v>23</v>
      </c>
      <c r="B30" s="74"/>
      <c r="D30" s="9">
        <v>0</v>
      </c>
      <c r="F30" s="9">
        <v>-192512073</v>
      </c>
      <c r="H30" s="9">
        <v>0</v>
      </c>
      <c r="J30" s="9">
        <v>-192512073</v>
      </c>
      <c r="L30" s="10">
        <v>-0.02</v>
      </c>
      <c r="N30" s="9">
        <v>3788503260</v>
      </c>
      <c r="P30" s="75">
        <v>-3059272401</v>
      </c>
      <c r="Q30" s="75"/>
      <c r="S30" s="9">
        <v>0</v>
      </c>
      <c r="U30" s="9">
        <v>729230859</v>
      </c>
      <c r="W30" s="10">
        <v>0.01</v>
      </c>
    </row>
    <row r="31" spans="1:23" ht="21.75" customHeight="1" x14ac:dyDescent="0.2">
      <c r="A31" s="74" t="s">
        <v>31</v>
      </c>
      <c r="B31" s="74"/>
      <c r="D31" s="9">
        <v>0</v>
      </c>
      <c r="F31" s="9">
        <v>1113202043</v>
      </c>
      <c r="H31" s="9">
        <v>0</v>
      </c>
      <c r="J31" s="9">
        <v>1113202043</v>
      </c>
      <c r="L31" s="10">
        <v>0.09</v>
      </c>
      <c r="N31" s="9">
        <v>4092943800</v>
      </c>
      <c r="P31" s="75">
        <v>-2317405436</v>
      </c>
      <c r="Q31" s="75"/>
      <c r="S31" s="9">
        <v>0</v>
      </c>
      <c r="U31" s="9">
        <v>1775538364</v>
      </c>
      <c r="W31" s="10">
        <v>0.02</v>
      </c>
    </row>
    <row r="32" spans="1:23" ht="21.75" customHeight="1" x14ac:dyDescent="0.2">
      <c r="A32" s="74" t="s">
        <v>21</v>
      </c>
      <c r="B32" s="74"/>
      <c r="D32" s="9">
        <v>269405422</v>
      </c>
      <c r="F32" s="9">
        <v>-250222659</v>
      </c>
      <c r="H32" s="9">
        <v>0</v>
      </c>
      <c r="J32" s="9">
        <v>19182763</v>
      </c>
      <c r="L32" s="10">
        <v>0</v>
      </c>
      <c r="N32" s="9">
        <v>269405422</v>
      </c>
      <c r="P32" s="75">
        <v>-152229409</v>
      </c>
      <c r="Q32" s="75"/>
      <c r="S32" s="9">
        <v>0</v>
      </c>
      <c r="U32" s="9">
        <v>117176013</v>
      </c>
      <c r="W32" s="10">
        <v>0</v>
      </c>
    </row>
    <row r="33" spans="1:23" ht="21.75" customHeight="1" x14ac:dyDescent="0.2">
      <c r="A33" s="74" t="s">
        <v>20</v>
      </c>
      <c r="B33" s="74"/>
      <c r="D33" s="9">
        <v>0</v>
      </c>
      <c r="F33" s="9">
        <v>-28695681</v>
      </c>
      <c r="H33" s="9">
        <v>0</v>
      </c>
      <c r="J33" s="9">
        <v>-28695681</v>
      </c>
      <c r="L33" s="10">
        <v>0</v>
      </c>
      <c r="N33" s="9">
        <v>3682540534</v>
      </c>
      <c r="P33" s="75">
        <v>-2843280294</v>
      </c>
      <c r="Q33" s="75"/>
      <c r="S33" s="9">
        <v>0</v>
      </c>
      <c r="U33" s="9">
        <v>839260240</v>
      </c>
      <c r="W33" s="10">
        <v>0.01</v>
      </c>
    </row>
    <row r="34" spans="1:23" ht="21.75" customHeight="1" x14ac:dyDescent="0.2">
      <c r="A34" s="74" t="s">
        <v>24</v>
      </c>
      <c r="B34" s="74"/>
      <c r="D34" s="9">
        <v>0</v>
      </c>
      <c r="F34" s="9">
        <v>759656350</v>
      </c>
      <c r="H34" s="9">
        <v>0</v>
      </c>
      <c r="J34" s="9">
        <v>759656350</v>
      </c>
      <c r="L34" s="10">
        <v>0.06</v>
      </c>
      <c r="N34" s="9">
        <v>9148563900</v>
      </c>
      <c r="P34" s="75">
        <v>-8273910412</v>
      </c>
      <c r="Q34" s="75"/>
      <c r="S34" s="9">
        <v>0</v>
      </c>
      <c r="U34" s="9">
        <v>874653488</v>
      </c>
      <c r="W34" s="10">
        <v>0.01</v>
      </c>
    </row>
    <row r="35" spans="1:23" ht="21.75" customHeight="1" x14ac:dyDescent="0.2">
      <c r="A35" s="74" t="s">
        <v>39</v>
      </c>
      <c r="B35" s="74"/>
      <c r="D35" s="9">
        <v>4571717172</v>
      </c>
      <c r="F35" s="9">
        <v>-4148295773</v>
      </c>
      <c r="H35" s="9">
        <v>0</v>
      </c>
      <c r="J35" s="9">
        <v>423421399</v>
      </c>
      <c r="L35" s="10">
        <v>0.04</v>
      </c>
      <c r="N35" s="9">
        <v>4571717172</v>
      </c>
      <c r="P35" s="75">
        <v>-3825028096</v>
      </c>
      <c r="Q35" s="75"/>
      <c r="S35" s="9">
        <v>0</v>
      </c>
      <c r="U35" s="9">
        <v>746689076</v>
      </c>
      <c r="W35" s="10">
        <v>0.01</v>
      </c>
    </row>
    <row r="36" spans="1:23" ht="21.75" customHeight="1" x14ac:dyDescent="0.2">
      <c r="A36" s="74" t="s">
        <v>33</v>
      </c>
      <c r="B36" s="74"/>
      <c r="D36" s="9">
        <v>0</v>
      </c>
      <c r="F36" s="9">
        <v>160358890</v>
      </c>
      <c r="H36" s="9">
        <v>0</v>
      </c>
      <c r="J36" s="9">
        <v>160358890</v>
      </c>
      <c r="L36" s="10">
        <v>0.01</v>
      </c>
      <c r="N36" s="9">
        <v>1493890012</v>
      </c>
      <c r="P36" s="75">
        <v>-1019664826</v>
      </c>
      <c r="Q36" s="75"/>
      <c r="S36" s="9">
        <v>0</v>
      </c>
      <c r="U36" s="9">
        <v>474225186</v>
      </c>
      <c r="W36" s="10">
        <v>0.01</v>
      </c>
    </row>
    <row r="37" spans="1:23" ht="21.75" customHeight="1" x14ac:dyDescent="0.2">
      <c r="A37" s="74" t="s">
        <v>25</v>
      </c>
      <c r="B37" s="74"/>
      <c r="D37" s="9">
        <v>0</v>
      </c>
      <c r="F37" s="9">
        <v>721884586</v>
      </c>
      <c r="H37" s="9">
        <v>0</v>
      </c>
      <c r="J37" s="9">
        <v>721884586</v>
      </c>
      <c r="L37" s="10">
        <v>0.06</v>
      </c>
      <c r="N37" s="9">
        <v>8963595065</v>
      </c>
      <c r="P37" s="75">
        <v>-7642208190</v>
      </c>
      <c r="Q37" s="75"/>
      <c r="S37" s="9">
        <v>0</v>
      </c>
      <c r="U37" s="9">
        <v>1321386875</v>
      </c>
      <c r="W37" s="10">
        <v>0.01</v>
      </c>
    </row>
    <row r="38" spans="1:23" ht="21.75" customHeight="1" x14ac:dyDescent="0.2">
      <c r="A38" s="74" t="s">
        <v>46</v>
      </c>
      <c r="B38" s="74"/>
      <c r="D38" s="9">
        <v>1854591589</v>
      </c>
      <c r="F38" s="9">
        <v>-1411896120</v>
      </c>
      <c r="H38" s="9">
        <v>0</v>
      </c>
      <c r="J38" s="9">
        <v>442695469</v>
      </c>
      <c r="L38" s="10">
        <v>0.04</v>
      </c>
      <c r="N38" s="9">
        <v>1854591589</v>
      </c>
      <c r="P38" s="75">
        <v>-8218028032</v>
      </c>
      <c r="Q38" s="75"/>
      <c r="S38" s="9">
        <v>0</v>
      </c>
      <c r="U38" s="9">
        <v>-6363436443</v>
      </c>
      <c r="W38" s="10">
        <v>-7.0000000000000007E-2</v>
      </c>
    </row>
    <row r="39" spans="1:23" ht="21.75" customHeight="1" x14ac:dyDescent="0.2">
      <c r="A39" s="74" t="s">
        <v>34</v>
      </c>
      <c r="B39" s="74"/>
      <c r="D39" s="9">
        <v>0</v>
      </c>
      <c r="F39" s="9">
        <v>871079552</v>
      </c>
      <c r="H39" s="9">
        <v>0</v>
      </c>
      <c r="J39" s="9">
        <v>871079552</v>
      </c>
      <c r="L39" s="10">
        <v>7.0000000000000007E-2</v>
      </c>
      <c r="N39" s="9">
        <v>45109124100</v>
      </c>
      <c r="P39" s="75">
        <v>6888419557</v>
      </c>
      <c r="Q39" s="75"/>
      <c r="S39" s="9">
        <v>0</v>
      </c>
      <c r="U39" s="9">
        <v>51997543657</v>
      </c>
      <c r="W39" s="10">
        <v>0.56999999999999995</v>
      </c>
    </row>
    <row r="40" spans="1:23" ht="21.75" customHeight="1" x14ac:dyDescent="0.2">
      <c r="A40" s="74" t="s">
        <v>29</v>
      </c>
      <c r="B40" s="74"/>
      <c r="D40" s="9">
        <v>0</v>
      </c>
      <c r="F40" s="9">
        <v>900982507</v>
      </c>
      <c r="H40" s="9">
        <v>0</v>
      </c>
      <c r="J40" s="9">
        <v>900982507</v>
      </c>
      <c r="L40" s="10">
        <v>0.08</v>
      </c>
      <c r="N40" s="9">
        <v>4427740805</v>
      </c>
      <c r="P40" s="75">
        <v>-3624062244</v>
      </c>
      <c r="Q40" s="75"/>
      <c r="S40" s="9">
        <v>0</v>
      </c>
      <c r="U40" s="9">
        <v>803678561</v>
      </c>
      <c r="W40" s="10">
        <v>0.01</v>
      </c>
    </row>
    <row r="41" spans="1:23" ht="21.75" customHeight="1" x14ac:dyDescent="0.2">
      <c r="A41" s="74" t="s">
        <v>28</v>
      </c>
      <c r="B41" s="74"/>
      <c r="D41" s="9">
        <v>0</v>
      </c>
      <c r="F41" s="9">
        <v>330578059</v>
      </c>
      <c r="H41" s="9">
        <v>0</v>
      </c>
      <c r="J41" s="9">
        <v>330578059</v>
      </c>
      <c r="L41" s="10">
        <v>0.03</v>
      </c>
      <c r="N41" s="9">
        <v>5851942740</v>
      </c>
      <c r="P41" s="75">
        <v>-6166783685</v>
      </c>
      <c r="Q41" s="75"/>
      <c r="S41" s="9">
        <v>0</v>
      </c>
      <c r="U41" s="9">
        <v>-314840945</v>
      </c>
      <c r="W41" s="10">
        <v>0</v>
      </c>
    </row>
    <row r="42" spans="1:23" ht="21.75" customHeight="1" x14ac:dyDescent="0.2">
      <c r="A42" s="74" t="s">
        <v>37</v>
      </c>
      <c r="B42" s="74"/>
      <c r="D42" s="9">
        <v>0</v>
      </c>
      <c r="F42" s="9">
        <v>-155293091</v>
      </c>
      <c r="H42" s="9">
        <v>0</v>
      </c>
      <c r="J42" s="9">
        <v>-155293091</v>
      </c>
      <c r="L42" s="10">
        <v>-0.01</v>
      </c>
      <c r="N42" s="9">
        <v>2281798125</v>
      </c>
      <c r="P42" s="75">
        <v>-1447850655</v>
      </c>
      <c r="Q42" s="75"/>
      <c r="S42" s="9">
        <v>0</v>
      </c>
      <c r="U42" s="9">
        <v>833947470</v>
      </c>
      <c r="W42" s="10">
        <v>0.01</v>
      </c>
    </row>
    <row r="43" spans="1:23" ht="21.75" customHeight="1" x14ac:dyDescent="0.2">
      <c r="A43" s="74" t="s">
        <v>69</v>
      </c>
      <c r="B43" s="74"/>
      <c r="D43" s="9">
        <v>0</v>
      </c>
      <c r="F43" s="9">
        <v>148042776</v>
      </c>
      <c r="H43" s="9">
        <v>0</v>
      </c>
      <c r="J43" s="9">
        <v>148042776</v>
      </c>
      <c r="L43" s="10">
        <v>0.01</v>
      </c>
      <c r="N43" s="9">
        <v>14330850400</v>
      </c>
      <c r="P43" s="75">
        <v>-11817995890</v>
      </c>
      <c r="Q43" s="75"/>
      <c r="S43" s="9">
        <v>0</v>
      </c>
      <c r="U43" s="9">
        <v>2512854510</v>
      </c>
      <c r="W43" s="10">
        <v>0.03</v>
      </c>
    </row>
    <row r="44" spans="1:23" ht="21.75" customHeight="1" x14ac:dyDescent="0.2">
      <c r="A44" s="74" t="s">
        <v>70</v>
      </c>
      <c r="B44" s="74"/>
      <c r="D44" s="9">
        <v>28273862611</v>
      </c>
      <c r="F44" s="9">
        <v>-26395255817</v>
      </c>
      <c r="H44" s="9">
        <v>0</v>
      </c>
      <c r="J44" s="9">
        <v>1878606794</v>
      </c>
      <c r="L44" s="10">
        <v>0.16</v>
      </c>
      <c r="N44" s="9">
        <v>28273862611</v>
      </c>
      <c r="P44" s="75">
        <v>-20603331150</v>
      </c>
      <c r="Q44" s="75"/>
      <c r="S44" s="9">
        <v>0</v>
      </c>
      <c r="U44" s="9">
        <v>7670531461</v>
      </c>
      <c r="W44" s="10">
        <v>0.08</v>
      </c>
    </row>
    <row r="45" spans="1:23" ht="21.75" customHeight="1" x14ac:dyDescent="0.2">
      <c r="A45" s="74" t="s">
        <v>74</v>
      </c>
      <c r="B45" s="74"/>
      <c r="D45" s="9">
        <v>239247817</v>
      </c>
      <c r="F45" s="9">
        <v>-287379294</v>
      </c>
      <c r="H45" s="9">
        <v>0</v>
      </c>
      <c r="J45" s="9">
        <v>-48131477</v>
      </c>
      <c r="L45" s="10">
        <v>0</v>
      </c>
      <c r="N45" s="9">
        <v>239247817</v>
      </c>
      <c r="P45" s="75">
        <v>-287379294</v>
      </c>
      <c r="Q45" s="75"/>
      <c r="S45" s="9">
        <v>0</v>
      </c>
      <c r="U45" s="9">
        <v>-48131477</v>
      </c>
      <c r="W45" s="10">
        <v>0</v>
      </c>
    </row>
    <row r="46" spans="1:23" ht="21.75" customHeight="1" x14ac:dyDescent="0.2">
      <c r="A46" s="74" t="s">
        <v>45</v>
      </c>
      <c r="B46" s="74"/>
      <c r="D46" s="9">
        <v>0</v>
      </c>
      <c r="F46" s="9">
        <v>734171291</v>
      </c>
      <c r="H46" s="9">
        <v>0</v>
      </c>
      <c r="J46" s="9">
        <v>734171291</v>
      </c>
      <c r="L46" s="10">
        <v>0.06</v>
      </c>
      <c r="N46" s="9">
        <v>0</v>
      </c>
      <c r="P46" s="75">
        <v>2131700666</v>
      </c>
      <c r="Q46" s="75"/>
      <c r="S46" s="9">
        <v>0</v>
      </c>
      <c r="U46" s="9">
        <v>2131700666</v>
      </c>
      <c r="W46" s="10">
        <v>0.02</v>
      </c>
    </row>
    <row r="47" spans="1:23" ht="21.75" customHeight="1" x14ac:dyDescent="0.2">
      <c r="A47" s="74" t="s">
        <v>53</v>
      </c>
      <c r="B47" s="74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75">
        <v>0</v>
      </c>
      <c r="Q47" s="75"/>
      <c r="S47" s="9">
        <v>0</v>
      </c>
      <c r="U47" s="9">
        <v>0</v>
      </c>
      <c r="W47" s="10">
        <v>0</v>
      </c>
    </row>
    <row r="48" spans="1:23" ht="21.75" customHeight="1" x14ac:dyDescent="0.2">
      <c r="A48" s="74" t="s">
        <v>44</v>
      </c>
      <c r="B48" s="74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75">
        <v>0</v>
      </c>
      <c r="Q48" s="75"/>
      <c r="S48" s="9">
        <v>0</v>
      </c>
      <c r="U48" s="9">
        <v>0</v>
      </c>
      <c r="W48" s="10">
        <v>0</v>
      </c>
    </row>
    <row r="49" spans="1:23" ht="21.75" customHeight="1" x14ac:dyDescent="0.2">
      <c r="A49" s="74" t="s">
        <v>59</v>
      </c>
      <c r="B49" s="74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75">
        <v>0</v>
      </c>
      <c r="Q49" s="75"/>
      <c r="S49" s="9">
        <v>0</v>
      </c>
      <c r="U49" s="9">
        <v>0</v>
      </c>
      <c r="W49" s="10">
        <v>0</v>
      </c>
    </row>
    <row r="50" spans="1:23" ht="21.75" customHeight="1" x14ac:dyDescent="0.2">
      <c r="A50" s="74" t="s">
        <v>57</v>
      </c>
      <c r="B50" s="74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75">
        <v>0</v>
      </c>
      <c r="Q50" s="75"/>
      <c r="S50" s="9">
        <v>0</v>
      </c>
      <c r="U50" s="9">
        <v>0</v>
      </c>
      <c r="W50" s="10">
        <v>0</v>
      </c>
    </row>
    <row r="51" spans="1:23" ht="21.75" customHeight="1" x14ac:dyDescent="0.2">
      <c r="A51" s="74" t="s">
        <v>54</v>
      </c>
      <c r="B51" s="74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75">
        <v>0</v>
      </c>
      <c r="Q51" s="75"/>
      <c r="S51" s="9">
        <v>0</v>
      </c>
      <c r="U51" s="9">
        <v>0</v>
      </c>
      <c r="W51" s="10">
        <v>0</v>
      </c>
    </row>
    <row r="52" spans="1:23" ht="21.75" customHeight="1" x14ac:dyDescent="0.2">
      <c r="A52" s="74" t="s">
        <v>66</v>
      </c>
      <c r="B52" s="74"/>
      <c r="D52" s="9">
        <v>0</v>
      </c>
      <c r="F52" s="9">
        <v>92382326</v>
      </c>
      <c r="H52" s="9">
        <v>0</v>
      </c>
      <c r="J52" s="9">
        <v>92382326</v>
      </c>
      <c r="L52" s="10">
        <v>0.01</v>
      </c>
      <c r="N52" s="9">
        <v>0</v>
      </c>
      <c r="P52" s="75">
        <v>-119260211</v>
      </c>
      <c r="Q52" s="75"/>
      <c r="S52" s="9">
        <v>0</v>
      </c>
      <c r="U52" s="9">
        <v>-119260211</v>
      </c>
      <c r="W52" s="10">
        <v>0</v>
      </c>
    </row>
    <row r="53" spans="1:23" ht="21.75" customHeight="1" x14ac:dyDescent="0.2">
      <c r="A53" s="74" t="s">
        <v>63</v>
      </c>
      <c r="B53" s="74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75">
        <v>0</v>
      </c>
      <c r="Q53" s="75"/>
      <c r="S53" s="9">
        <v>0</v>
      </c>
      <c r="U53" s="9">
        <v>0</v>
      </c>
      <c r="W53" s="10">
        <v>0</v>
      </c>
    </row>
    <row r="54" spans="1:23" ht="21.75" customHeight="1" x14ac:dyDescent="0.2">
      <c r="A54" s="74" t="s">
        <v>49</v>
      </c>
      <c r="B54" s="74"/>
      <c r="D54" s="9">
        <v>0</v>
      </c>
      <c r="F54" s="9">
        <v>-217415066</v>
      </c>
      <c r="H54" s="9">
        <v>0</v>
      </c>
      <c r="J54" s="9">
        <v>-217415066</v>
      </c>
      <c r="L54" s="10">
        <v>-0.02</v>
      </c>
      <c r="N54" s="9">
        <v>0</v>
      </c>
      <c r="P54" s="75">
        <v>-414613781</v>
      </c>
      <c r="Q54" s="75"/>
      <c r="S54" s="9">
        <v>0</v>
      </c>
      <c r="U54" s="9">
        <v>-414613781</v>
      </c>
      <c r="W54" s="10">
        <v>0</v>
      </c>
    </row>
    <row r="55" spans="1:23" ht="21.75" customHeight="1" x14ac:dyDescent="0.2">
      <c r="A55" s="74" t="s">
        <v>52</v>
      </c>
      <c r="B55" s="74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75">
        <v>0</v>
      </c>
      <c r="Q55" s="75"/>
      <c r="S55" s="9">
        <v>0</v>
      </c>
      <c r="U55" s="9">
        <v>0</v>
      </c>
      <c r="W55" s="10">
        <v>0</v>
      </c>
    </row>
    <row r="56" spans="1:23" ht="21.75" customHeight="1" x14ac:dyDescent="0.2">
      <c r="A56" s="74" t="s">
        <v>61</v>
      </c>
      <c r="B56" s="74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75">
        <v>0</v>
      </c>
      <c r="Q56" s="75"/>
      <c r="S56" s="9">
        <v>0</v>
      </c>
      <c r="U56" s="9">
        <v>0</v>
      </c>
      <c r="W56" s="10">
        <v>0</v>
      </c>
    </row>
    <row r="57" spans="1:23" ht="21.75" customHeight="1" x14ac:dyDescent="0.2">
      <c r="A57" s="74" t="s">
        <v>76</v>
      </c>
      <c r="B57" s="74"/>
      <c r="D57" s="9">
        <v>0</v>
      </c>
      <c r="F57" s="9">
        <v>174393814</v>
      </c>
      <c r="H57" s="9">
        <v>0</v>
      </c>
      <c r="J57" s="9">
        <v>174393814</v>
      </c>
      <c r="L57" s="10">
        <v>0.01</v>
      </c>
      <c r="N57" s="9">
        <v>0</v>
      </c>
      <c r="P57" s="75">
        <v>174393814</v>
      </c>
      <c r="Q57" s="75"/>
      <c r="S57" s="9">
        <v>0</v>
      </c>
      <c r="U57" s="9">
        <v>174393814</v>
      </c>
      <c r="W57" s="10">
        <v>0</v>
      </c>
    </row>
    <row r="58" spans="1:23" ht="21.75" customHeight="1" x14ac:dyDescent="0.2">
      <c r="A58" s="74" t="s">
        <v>73</v>
      </c>
      <c r="B58" s="74"/>
      <c r="D58" s="9">
        <v>0</v>
      </c>
      <c r="F58" s="9">
        <v>-197653616</v>
      </c>
      <c r="H58" s="9">
        <v>0</v>
      </c>
      <c r="J58" s="9">
        <v>-197653616</v>
      </c>
      <c r="L58" s="10">
        <v>-0.02</v>
      </c>
      <c r="N58" s="9">
        <v>0</v>
      </c>
      <c r="P58" s="75">
        <v>-197653616</v>
      </c>
      <c r="Q58" s="75"/>
      <c r="S58" s="9">
        <v>0</v>
      </c>
      <c r="U58" s="9">
        <v>-197653616</v>
      </c>
      <c r="W58" s="10">
        <v>0</v>
      </c>
    </row>
    <row r="59" spans="1:23" ht="21.75" customHeight="1" x14ac:dyDescent="0.2">
      <c r="A59" s="74" t="s">
        <v>68</v>
      </c>
      <c r="B59" s="74"/>
      <c r="D59" s="9">
        <v>0</v>
      </c>
      <c r="F59" s="9">
        <v>189988522</v>
      </c>
      <c r="H59" s="9">
        <v>0</v>
      </c>
      <c r="J59" s="9">
        <v>189988522</v>
      </c>
      <c r="L59" s="10">
        <v>0.02</v>
      </c>
      <c r="N59" s="9">
        <v>0</v>
      </c>
      <c r="P59" s="75">
        <v>9949937</v>
      </c>
      <c r="Q59" s="75"/>
      <c r="S59" s="9">
        <v>0</v>
      </c>
      <c r="U59" s="9">
        <v>9949937</v>
      </c>
      <c r="W59" s="10">
        <v>0</v>
      </c>
    </row>
    <row r="60" spans="1:23" ht="21.75" customHeight="1" x14ac:dyDescent="0.2">
      <c r="A60" s="74" t="s">
        <v>64</v>
      </c>
      <c r="B60" s="74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0</v>
      </c>
      <c r="P60" s="75">
        <v>0</v>
      </c>
      <c r="Q60" s="75"/>
      <c r="S60" s="9">
        <v>0</v>
      </c>
      <c r="U60" s="9">
        <v>0</v>
      </c>
      <c r="W60" s="10">
        <v>0</v>
      </c>
    </row>
    <row r="61" spans="1:23" ht="21.75" customHeight="1" x14ac:dyDescent="0.2">
      <c r="A61" s="74" t="s">
        <v>55</v>
      </c>
      <c r="B61" s="74"/>
      <c r="D61" s="9">
        <v>0</v>
      </c>
      <c r="F61" s="9">
        <v>0</v>
      </c>
      <c r="H61" s="9">
        <v>0</v>
      </c>
      <c r="J61" s="9">
        <v>0</v>
      </c>
      <c r="L61" s="10">
        <v>0</v>
      </c>
      <c r="N61" s="9">
        <v>0</v>
      </c>
      <c r="P61" s="75">
        <v>0</v>
      </c>
      <c r="Q61" s="75"/>
      <c r="S61" s="9">
        <v>0</v>
      </c>
      <c r="U61" s="9">
        <v>0</v>
      </c>
      <c r="W61" s="10">
        <v>0</v>
      </c>
    </row>
    <row r="62" spans="1:23" ht="21.75" customHeight="1" x14ac:dyDescent="0.2">
      <c r="A62" s="74" t="s">
        <v>58</v>
      </c>
      <c r="B62" s="74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75">
        <v>0</v>
      </c>
      <c r="Q62" s="75"/>
      <c r="S62" s="9">
        <v>0</v>
      </c>
      <c r="U62" s="9">
        <v>0</v>
      </c>
      <c r="W62" s="10">
        <v>0</v>
      </c>
    </row>
    <row r="63" spans="1:23" ht="21.75" customHeight="1" x14ac:dyDescent="0.2">
      <c r="A63" s="74" t="s">
        <v>40</v>
      </c>
      <c r="B63" s="74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75">
        <v>0</v>
      </c>
      <c r="Q63" s="75"/>
      <c r="S63" s="9">
        <v>0</v>
      </c>
      <c r="U63" s="9">
        <v>0</v>
      </c>
      <c r="W63" s="10">
        <v>0</v>
      </c>
    </row>
    <row r="64" spans="1:23" ht="21.75" customHeight="1" x14ac:dyDescent="0.2">
      <c r="A64" s="74" t="s">
        <v>30</v>
      </c>
      <c r="B64" s="74"/>
      <c r="D64" s="9">
        <v>0</v>
      </c>
      <c r="F64" s="9">
        <v>148360609</v>
      </c>
      <c r="H64" s="9">
        <v>0</v>
      </c>
      <c r="J64" s="9">
        <v>148360609</v>
      </c>
      <c r="L64" s="10">
        <v>0.01</v>
      </c>
      <c r="N64" s="9">
        <v>0</v>
      </c>
      <c r="P64" s="75">
        <v>-293139036</v>
      </c>
      <c r="Q64" s="75"/>
      <c r="S64" s="9">
        <v>0</v>
      </c>
      <c r="U64" s="9">
        <v>-293139036</v>
      </c>
      <c r="W64" s="10">
        <v>0</v>
      </c>
    </row>
    <row r="65" spans="1:23" ht="21.75" customHeight="1" x14ac:dyDescent="0.2">
      <c r="A65" s="74" t="s">
        <v>19</v>
      </c>
      <c r="B65" s="74"/>
      <c r="D65" s="9">
        <v>0</v>
      </c>
      <c r="F65" s="9">
        <v>231972980</v>
      </c>
      <c r="H65" s="9">
        <v>0</v>
      </c>
      <c r="J65" s="9">
        <v>231972980</v>
      </c>
      <c r="L65" s="10">
        <v>0.02</v>
      </c>
      <c r="N65" s="9">
        <v>0</v>
      </c>
      <c r="P65" s="75">
        <v>36346872986</v>
      </c>
      <c r="Q65" s="75"/>
      <c r="S65" s="9">
        <v>0</v>
      </c>
      <c r="U65" s="9">
        <v>36346872986</v>
      </c>
      <c r="W65" s="10">
        <v>0.4</v>
      </c>
    </row>
    <row r="66" spans="1:23" ht="21.75" customHeight="1" x14ac:dyDescent="0.2">
      <c r="A66" s="74" t="s">
        <v>60</v>
      </c>
      <c r="B66" s="74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0</v>
      </c>
      <c r="P66" s="75">
        <v>0</v>
      </c>
      <c r="Q66" s="75"/>
      <c r="S66" s="9">
        <v>0</v>
      </c>
      <c r="U66" s="9">
        <v>0</v>
      </c>
      <c r="W66" s="10">
        <v>0</v>
      </c>
    </row>
    <row r="67" spans="1:23" ht="21.75" customHeight="1" x14ac:dyDescent="0.2">
      <c r="A67" s="74" t="s">
        <v>56</v>
      </c>
      <c r="B67" s="74"/>
      <c r="D67" s="9">
        <v>0</v>
      </c>
      <c r="F67" s="9">
        <v>0</v>
      </c>
      <c r="H67" s="9">
        <v>0</v>
      </c>
      <c r="J67" s="9">
        <v>0</v>
      </c>
      <c r="L67" s="10">
        <v>0</v>
      </c>
      <c r="N67" s="9">
        <v>0</v>
      </c>
      <c r="P67" s="75">
        <v>0</v>
      </c>
      <c r="Q67" s="75"/>
      <c r="S67" s="9">
        <v>0</v>
      </c>
      <c r="U67" s="9">
        <v>0</v>
      </c>
      <c r="W67" s="10">
        <v>0</v>
      </c>
    </row>
    <row r="68" spans="1:23" ht="21.75" customHeight="1" x14ac:dyDescent="0.2">
      <c r="A68" s="74" t="s">
        <v>38</v>
      </c>
      <c r="B68" s="74"/>
      <c r="D68" s="9">
        <v>0</v>
      </c>
      <c r="F68" s="9">
        <v>746812</v>
      </c>
      <c r="H68" s="9">
        <v>0</v>
      </c>
      <c r="J68" s="9">
        <v>746812</v>
      </c>
      <c r="L68" s="10">
        <v>0</v>
      </c>
      <c r="N68" s="9">
        <v>0</v>
      </c>
      <c r="P68" s="75">
        <v>-98028902</v>
      </c>
      <c r="Q68" s="75"/>
      <c r="S68" s="9">
        <v>0</v>
      </c>
      <c r="U68" s="9">
        <v>-98028902</v>
      </c>
      <c r="W68" s="10">
        <v>0</v>
      </c>
    </row>
    <row r="69" spans="1:23" ht="21.75" customHeight="1" x14ac:dyDescent="0.2">
      <c r="A69" s="74" t="s">
        <v>62</v>
      </c>
      <c r="B69" s="74"/>
      <c r="D69" s="9">
        <v>0</v>
      </c>
      <c r="F69" s="9">
        <v>0</v>
      </c>
      <c r="H69" s="9">
        <v>0</v>
      </c>
      <c r="J69" s="9">
        <v>0</v>
      </c>
      <c r="L69" s="10">
        <v>0</v>
      </c>
      <c r="N69" s="9">
        <v>0</v>
      </c>
      <c r="P69" s="75">
        <v>0</v>
      </c>
      <c r="Q69" s="75"/>
      <c r="S69" s="9">
        <v>0</v>
      </c>
      <c r="U69" s="9">
        <v>0</v>
      </c>
      <c r="W69" s="10">
        <v>0</v>
      </c>
    </row>
    <row r="70" spans="1:23" ht="21.75" customHeight="1" x14ac:dyDescent="0.2">
      <c r="A70" s="74" t="s">
        <v>41</v>
      </c>
      <c r="B70" s="74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0</v>
      </c>
      <c r="P70" s="75">
        <v>0</v>
      </c>
      <c r="Q70" s="75"/>
      <c r="S70" s="9">
        <v>0</v>
      </c>
      <c r="U70" s="9">
        <v>0</v>
      </c>
      <c r="W70" s="10">
        <v>0</v>
      </c>
    </row>
    <row r="71" spans="1:23" ht="21.75" customHeight="1" x14ac:dyDescent="0.2">
      <c r="A71" s="74" t="s">
        <v>71</v>
      </c>
      <c r="B71" s="74"/>
      <c r="D71" s="9">
        <v>0</v>
      </c>
      <c r="F71" s="9">
        <v>359801123</v>
      </c>
      <c r="H71" s="9">
        <v>0</v>
      </c>
      <c r="J71" s="9">
        <v>359801123</v>
      </c>
      <c r="L71" s="10">
        <v>0.03</v>
      </c>
      <c r="N71" s="9">
        <v>0</v>
      </c>
      <c r="P71" s="75">
        <v>148826782</v>
      </c>
      <c r="Q71" s="75"/>
      <c r="S71" s="9">
        <v>0</v>
      </c>
      <c r="U71" s="9">
        <v>148826782</v>
      </c>
      <c r="W71" s="10">
        <v>0</v>
      </c>
    </row>
    <row r="72" spans="1:23" ht="21.75" customHeight="1" x14ac:dyDescent="0.2">
      <c r="A72" s="74" t="s">
        <v>42</v>
      </c>
      <c r="B72" s="74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0</v>
      </c>
      <c r="P72" s="75">
        <v>0</v>
      </c>
      <c r="Q72" s="75"/>
      <c r="S72" s="9">
        <v>0</v>
      </c>
      <c r="U72" s="9">
        <v>0</v>
      </c>
      <c r="W72" s="10">
        <v>0</v>
      </c>
    </row>
    <row r="73" spans="1:23" ht="21.75" customHeight="1" x14ac:dyDescent="0.2">
      <c r="A73" s="74" t="s">
        <v>65</v>
      </c>
      <c r="B73" s="74"/>
      <c r="D73" s="9">
        <v>0</v>
      </c>
      <c r="F73" s="9">
        <v>0</v>
      </c>
      <c r="H73" s="9">
        <v>0</v>
      </c>
      <c r="J73" s="9">
        <v>0</v>
      </c>
      <c r="L73" s="10">
        <v>0</v>
      </c>
      <c r="N73" s="9">
        <v>0</v>
      </c>
      <c r="P73" s="75">
        <v>0</v>
      </c>
      <c r="Q73" s="75"/>
      <c r="S73" s="9">
        <v>0</v>
      </c>
      <c r="U73" s="9">
        <v>0</v>
      </c>
      <c r="W73" s="10">
        <v>0</v>
      </c>
    </row>
    <row r="74" spans="1:23" ht="21.75" customHeight="1" x14ac:dyDescent="0.2">
      <c r="A74" s="74" t="s">
        <v>51</v>
      </c>
      <c r="B74" s="74"/>
      <c r="D74" s="9">
        <v>0</v>
      </c>
      <c r="F74" s="9">
        <v>0</v>
      </c>
      <c r="H74" s="9">
        <v>0</v>
      </c>
      <c r="J74" s="9">
        <v>0</v>
      </c>
      <c r="L74" s="10">
        <v>0</v>
      </c>
      <c r="N74" s="9">
        <v>0</v>
      </c>
      <c r="P74" s="75">
        <v>0</v>
      </c>
      <c r="Q74" s="75"/>
      <c r="S74" s="9">
        <v>0</v>
      </c>
      <c r="U74" s="9">
        <v>0</v>
      </c>
      <c r="W74" s="10">
        <v>0</v>
      </c>
    </row>
    <row r="75" spans="1:23" ht="21.75" customHeight="1" x14ac:dyDescent="0.2">
      <c r="A75" s="74" t="s">
        <v>43</v>
      </c>
      <c r="B75" s="74"/>
      <c r="D75" s="9">
        <v>0</v>
      </c>
      <c r="F75" s="9">
        <v>0</v>
      </c>
      <c r="H75" s="9">
        <v>0</v>
      </c>
      <c r="J75" s="9">
        <v>0</v>
      </c>
      <c r="L75" s="10">
        <v>0</v>
      </c>
      <c r="N75" s="9">
        <v>0</v>
      </c>
      <c r="P75" s="75">
        <v>0</v>
      </c>
      <c r="Q75" s="75"/>
      <c r="S75" s="9">
        <v>0</v>
      </c>
      <c r="U75" s="9">
        <v>0</v>
      </c>
      <c r="W75" s="10">
        <v>0</v>
      </c>
    </row>
    <row r="76" spans="1:23" ht="21.75" customHeight="1" x14ac:dyDescent="0.2">
      <c r="A76" s="74" t="s">
        <v>26</v>
      </c>
      <c r="B76" s="74"/>
      <c r="D76" s="9">
        <v>0</v>
      </c>
      <c r="F76" s="9">
        <v>-40821989</v>
      </c>
      <c r="H76" s="9">
        <v>0</v>
      </c>
      <c r="J76" s="9">
        <v>-40821989</v>
      </c>
      <c r="L76" s="10">
        <v>0</v>
      </c>
      <c r="N76" s="9">
        <v>0</v>
      </c>
      <c r="P76" s="75">
        <v>-336264307</v>
      </c>
      <c r="Q76" s="75"/>
      <c r="S76" s="9">
        <v>0</v>
      </c>
      <c r="U76" s="9">
        <v>-336264307</v>
      </c>
      <c r="W76" s="10">
        <v>0</v>
      </c>
    </row>
    <row r="77" spans="1:23" ht="21.75" customHeight="1" x14ac:dyDescent="0.2">
      <c r="A77" s="76" t="s">
        <v>50</v>
      </c>
      <c r="B77" s="76"/>
      <c r="D77" s="13">
        <v>0</v>
      </c>
      <c r="F77" s="13">
        <v>0</v>
      </c>
      <c r="H77" s="13">
        <v>0</v>
      </c>
      <c r="J77" s="13">
        <v>0</v>
      </c>
      <c r="L77" s="14">
        <v>0</v>
      </c>
      <c r="N77" s="13">
        <v>0</v>
      </c>
      <c r="P77" s="75">
        <v>0</v>
      </c>
      <c r="Q77" s="77"/>
      <c r="S77" s="13">
        <v>0</v>
      </c>
      <c r="U77" s="13">
        <v>0</v>
      </c>
      <c r="W77" s="14">
        <v>0</v>
      </c>
    </row>
    <row r="78" spans="1:23" ht="21.75" customHeight="1" x14ac:dyDescent="0.2">
      <c r="A78" s="73" t="s">
        <v>77</v>
      </c>
      <c r="B78" s="73"/>
      <c r="D78" s="16">
        <v>35208824611</v>
      </c>
      <c r="F78" s="16">
        <v>-10698847490</v>
      </c>
      <c r="H78" s="16">
        <v>-6242762773</v>
      </c>
      <c r="J78" s="16">
        <v>18267214348</v>
      </c>
      <c r="L78" s="17">
        <v>1.53</v>
      </c>
      <c r="N78" s="16">
        <v>188933235720</v>
      </c>
      <c r="Q78" s="16">
        <v>-38763046093</v>
      </c>
      <c r="S78" s="16">
        <v>6103858312</v>
      </c>
      <c r="U78" s="16">
        <v>156274047939</v>
      </c>
      <c r="W78" s="17">
        <v>1.74</v>
      </c>
    </row>
  </sheetData>
  <mergeCells count="149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</mergeCells>
  <pageMargins left="0.39" right="0.39" top="0.39" bottom="0.39" header="0" footer="0"/>
  <pageSetup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5"/>
  <sheetViews>
    <sheetView rightToLeft="1" view="pageBreakPreview" zoomScale="60" zoomScaleNormal="100" workbookViewId="0">
      <selection activeCell="J58" sqref="J5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6.28515625" bestFit="1" customWidth="1"/>
    <col min="7" max="7" width="1.28515625" customWidth="1"/>
    <col min="8" max="8" width="11.85546875" bestFit="1" customWidth="1"/>
    <col min="9" max="9" width="1.28515625" customWidth="1"/>
    <col min="10" max="10" width="16.140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7.5703125" bestFit="1" customWidth="1"/>
    <col min="18" max="18" width="1.28515625" customWidth="1"/>
    <col min="19" max="19" width="17.28515625" bestFit="1" customWidth="1"/>
    <col min="20" max="20" width="1.28515625" customWidth="1"/>
    <col min="21" max="21" width="17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</row>
    <row r="2" spans="1:23" ht="21.75" customHeight="1" x14ac:dyDescent="0.2">
      <c r="A2" s="71" t="s">
        <v>201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23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</row>
    <row r="4" spans="1:23" ht="14.45" customHeight="1" x14ac:dyDescent="0.2"/>
    <row r="5" spans="1:23" ht="14.45" customHeight="1" x14ac:dyDescent="0.2">
      <c r="A5" s="1" t="s">
        <v>237</v>
      </c>
      <c r="B5" s="82" t="s">
        <v>238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</row>
    <row r="6" spans="1:23" ht="14.45" customHeight="1" x14ac:dyDescent="0.2">
      <c r="D6" s="79" t="s">
        <v>220</v>
      </c>
      <c r="E6" s="79"/>
      <c r="F6" s="79"/>
      <c r="G6" s="79"/>
      <c r="H6" s="79"/>
      <c r="I6" s="79"/>
      <c r="J6" s="79"/>
      <c r="K6" s="79"/>
      <c r="L6" s="79"/>
      <c r="N6" s="79" t="s">
        <v>221</v>
      </c>
      <c r="O6" s="79"/>
      <c r="P6" s="79"/>
      <c r="Q6" s="79"/>
      <c r="R6" s="79"/>
      <c r="S6" s="79"/>
      <c r="T6" s="79"/>
      <c r="U6" s="79"/>
      <c r="V6" s="79"/>
      <c r="W6" s="79"/>
    </row>
    <row r="7" spans="1:23" ht="14.45" customHeight="1" x14ac:dyDescent="0.2">
      <c r="D7" s="3"/>
      <c r="E7" s="3"/>
      <c r="F7" s="3"/>
      <c r="G7" s="3"/>
      <c r="H7" s="3"/>
      <c r="I7" s="3"/>
      <c r="J7" s="78" t="s">
        <v>77</v>
      </c>
      <c r="K7" s="78"/>
      <c r="L7" s="78"/>
      <c r="N7" s="3"/>
      <c r="O7" s="3"/>
      <c r="P7" s="3"/>
      <c r="Q7" s="3"/>
      <c r="R7" s="3"/>
      <c r="S7" s="3"/>
      <c r="T7" s="3"/>
      <c r="U7" s="78" t="s">
        <v>77</v>
      </c>
      <c r="V7" s="78"/>
      <c r="W7" s="78"/>
    </row>
    <row r="8" spans="1:23" ht="14.45" customHeight="1" x14ac:dyDescent="0.2">
      <c r="A8" s="79" t="s">
        <v>85</v>
      </c>
      <c r="B8" s="79"/>
      <c r="D8" s="2" t="s">
        <v>239</v>
      </c>
      <c r="F8" s="2" t="s">
        <v>224</v>
      </c>
      <c r="H8" s="2" t="s">
        <v>225</v>
      </c>
      <c r="J8" s="4" t="s">
        <v>198</v>
      </c>
      <c r="K8" s="3"/>
      <c r="L8" s="4" t="s">
        <v>206</v>
      </c>
      <c r="N8" s="2" t="s">
        <v>239</v>
      </c>
      <c r="P8" s="79" t="s">
        <v>224</v>
      </c>
      <c r="Q8" s="79"/>
      <c r="S8" s="2" t="s">
        <v>225</v>
      </c>
      <c r="U8" s="4" t="s">
        <v>198</v>
      </c>
      <c r="V8" s="3"/>
      <c r="W8" s="4" t="s">
        <v>206</v>
      </c>
    </row>
    <row r="9" spans="1:23" ht="21.75" customHeight="1" x14ac:dyDescent="0.2">
      <c r="A9" s="80" t="s">
        <v>240</v>
      </c>
      <c r="B9" s="80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81">
        <v>0</v>
      </c>
      <c r="Q9" s="81"/>
      <c r="S9" s="6">
        <v>6668765084</v>
      </c>
      <c r="U9" s="6">
        <v>6668765084</v>
      </c>
      <c r="W9" s="7">
        <v>7.0000000000000007E-2</v>
      </c>
    </row>
    <row r="10" spans="1:23" ht="21.75" customHeight="1" x14ac:dyDescent="0.2">
      <c r="A10" s="74" t="s">
        <v>241</v>
      </c>
      <c r="B10" s="74"/>
      <c r="D10" s="9">
        <v>0</v>
      </c>
      <c r="F10" s="9">
        <v>0</v>
      </c>
      <c r="H10" s="9">
        <v>0</v>
      </c>
      <c r="J10" s="9">
        <v>0</v>
      </c>
      <c r="L10" s="10">
        <v>0</v>
      </c>
      <c r="N10" s="9">
        <v>0</v>
      </c>
      <c r="P10" s="75">
        <v>0</v>
      </c>
      <c r="Q10" s="75"/>
      <c r="S10" s="9">
        <v>-9335598319</v>
      </c>
      <c r="U10" s="9">
        <v>-9335598319</v>
      </c>
      <c r="W10" s="10">
        <v>-0.1</v>
      </c>
    </row>
    <row r="11" spans="1:23" ht="21.75" customHeight="1" x14ac:dyDescent="0.2">
      <c r="A11" s="74" t="s">
        <v>242</v>
      </c>
      <c r="B11" s="74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75">
        <v>0</v>
      </c>
      <c r="Q11" s="75"/>
      <c r="S11" s="9">
        <v>-779371528</v>
      </c>
      <c r="U11" s="9">
        <v>-779371528</v>
      </c>
      <c r="W11" s="10">
        <v>-0.01</v>
      </c>
    </row>
    <row r="12" spans="1:23" ht="21.75" customHeight="1" x14ac:dyDescent="0.2">
      <c r="A12" s="74" t="s">
        <v>94</v>
      </c>
      <c r="B12" s="74"/>
      <c r="D12" s="9">
        <v>0</v>
      </c>
      <c r="F12" s="9">
        <v>5701415082</v>
      </c>
      <c r="H12" s="9">
        <v>0</v>
      </c>
      <c r="J12" s="9">
        <v>5701415082</v>
      </c>
      <c r="L12" s="10">
        <v>0.49</v>
      </c>
      <c r="N12" s="9">
        <v>0</v>
      </c>
      <c r="P12" s="75">
        <v>10627217648</v>
      </c>
      <c r="Q12" s="75"/>
      <c r="S12" s="9">
        <v>-6907157859</v>
      </c>
      <c r="U12" s="9">
        <v>3720059789</v>
      </c>
      <c r="W12" s="10">
        <v>0.04</v>
      </c>
    </row>
    <row r="13" spans="1:23" ht="21.75" customHeight="1" x14ac:dyDescent="0.2">
      <c r="A13" s="74" t="s">
        <v>243</v>
      </c>
      <c r="B13" s="74"/>
      <c r="D13" s="9">
        <v>0</v>
      </c>
      <c r="F13" s="9">
        <v>0</v>
      </c>
      <c r="H13" s="9">
        <v>0</v>
      </c>
      <c r="J13" s="9">
        <v>0</v>
      </c>
      <c r="L13" s="10">
        <v>0</v>
      </c>
      <c r="N13" s="9">
        <v>0</v>
      </c>
      <c r="P13" s="75">
        <v>0</v>
      </c>
      <c r="Q13" s="75"/>
      <c r="S13" s="9">
        <v>-15052726101</v>
      </c>
      <c r="U13" s="9">
        <v>-15052726101</v>
      </c>
      <c r="W13" s="10">
        <v>-0.17</v>
      </c>
    </row>
    <row r="14" spans="1:23" ht="21.75" customHeight="1" x14ac:dyDescent="0.2">
      <c r="A14" s="74" t="s">
        <v>98</v>
      </c>
      <c r="B14" s="74"/>
      <c r="D14" s="9">
        <v>0</v>
      </c>
      <c r="F14" s="9">
        <v>1391654008</v>
      </c>
      <c r="H14" s="9">
        <v>0</v>
      </c>
      <c r="J14" s="9">
        <v>1391654008</v>
      </c>
      <c r="L14" s="10">
        <v>0.12</v>
      </c>
      <c r="N14" s="9">
        <v>0</v>
      </c>
      <c r="P14" s="75">
        <v>1271798008</v>
      </c>
      <c r="Q14" s="75"/>
      <c r="S14" s="9">
        <v>0</v>
      </c>
      <c r="U14" s="9">
        <v>1271798008</v>
      </c>
      <c r="W14" s="10">
        <v>0.01</v>
      </c>
    </row>
    <row r="15" spans="1:23" ht="21.75" customHeight="1" x14ac:dyDescent="0.2">
      <c r="A15" s="74" t="s">
        <v>93</v>
      </c>
      <c r="B15" s="74"/>
      <c r="D15" s="9">
        <v>0</v>
      </c>
      <c r="F15" s="9">
        <v>72395803</v>
      </c>
      <c r="H15" s="9">
        <v>0</v>
      </c>
      <c r="J15" s="9">
        <v>72395803</v>
      </c>
      <c r="L15" s="10">
        <v>0.01</v>
      </c>
      <c r="N15" s="9">
        <v>0</v>
      </c>
      <c r="P15" s="75">
        <v>-80817730</v>
      </c>
      <c r="Q15" s="75"/>
      <c r="S15" s="9">
        <v>0</v>
      </c>
      <c r="U15" s="9">
        <v>-80817730</v>
      </c>
      <c r="W15" s="10">
        <v>0</v>
      </c>
    </row>
    <row r="16" spans="1:23" ht="21.75" customHeight="1" x14ac:dyDescent="0.2">
      <c r="A16" s="74" t="s">
        <v>97</v>
      </c>
      <c r="B16" s="74"/>
      <c r="D16" s="9">
        <v>0</v>
      </c>
      <c r="F16" s="9">
        <v>16578624857</v>
      </c>
      <c r="H16" s="9">
        <v>0</v>
      </c>
      <c r="J16" s="9">
        <v>16578624857</v>
      </c>
      <c r="L16" s="10">
        <v>1.41</v>
      </c>
      <c r="N16" s="9">
        <v>0</v>
      </c>
      <c r="P16" s="75">
        <v>29143917697</v>
      </c>
      <c r="Q16" s="75"/>
      <c r="S16" s="9">
        <v>0</v>
      </c>
      <c r="U16" s="9">
        <v>29143917697</v>
      </c>
      <c r="W16" s="10">
        <v>0.32</v>
      </c>
    </row>
    <row r="17" spans="1:23" ht="21.75" customHeight="1" x14ac:dyDescent="0.2">
      <c r="A17" s="74" t="s">
        <v>99</v>
      </c>
      <c r="B17" s="74"/>
      <c r="D17" s="9">
        <v>0</v>
      </c>
      <c r="F17" s="9">
        <v>41408397261</v>
      </c>
      <c r="H17" s="9">
        <v>0</v>
      </c>
      <c r="J17" s="9">
        <v>41408397261</v>
      </c>
      <c r="L17" s="10">
        <v>3.53</v>
      </c>
      <c r="N17" s="9">
        <v>0</v>
      </c>
      <c r="P17" s="75">
        <v>87203621707</v>
      </c>
      <c r="Q17" s="75"/>
      <c r="S17" s="9">
        <v>0</v>
      </c>
      <c r="U17" s="9">
        <v>87203621707</v>
      </c>
      <c r="W17" s="10">
        <v>0.96</v>
      </c>
    </row>
    <row r="18" spans="1:23" ht="21.75" customHeight="1" x14ac:dyDescent="0.2">
      <c r="A18" s="74" t="s">
        <v>89</v>
      </c>
      <c r="B18" s="74"/>
      <c r="D18" s="9">
        <v>0</v>
      </c>
      <c r="F18" s="9">
        <v>1156493614</v>
      </c>
      <c r="H18" s="9">
        <v>0</v>
      </c>
      <c r="J18" s="9">
        <v>1156493614</v>
      </c>
      <c r="L18" s="10">
        <v>0.1</v>
      </c>
      <c r="N18" s="9">
        <v>0</v>
      </c>
      <c r="P18" s="75">
        <v>1359454724</v>
      </c>
      <c r="Q18" s="75"/>
      <c r="S18" s="9">
        <v>0</v>
      </c>
      <c r="U18" s="9">
        <v>1359454724</v>
      </c>
      <c r="W18" s="10">
        <v>0.02</v>
      </c>
    </row>
    <row r="19" spans="1:23" ht="21.75" customHeight="1" x14ac:dyDescent="0.2">
      <c r="A19" s="74" t="s">
        <v>91</v>
      </c>
      <c r="B19" s="74"/>
      <c r="D19" s="9">
        <v>0</v>
      </c>
      <c r="F19" s="9">
        <v>699273087</v>
      </c>
      <c r="H19" s="9">
        <v>0</v>
      </c>
      <c r="J19" s="9">
        <v>699273087</v>
      </c>
      <c r="L19" s="10">
        <v>0.06</v>
      </c>
      <c r="N19" s="9">
        <v>0</v>
      </c>
      <c r="P19" s="75">
        <v>2329211832</v>
      </c>
      <c r="Q19" s="75"/>
      <c r="S19" s="9">
        <v>0</v>
      </c>
      <c r="U19" s="9">
        <v>2329211832</v>
      </c>
      <c r="W19" s="10">
        <v>0.03</v>
      </c>
    </row>
    <row r="20" spans="1:23" ht="21.75" customHeight="1" x14ac:dyDescent="0.2">
      <c r="A20" s="74" t="s">
        <v>96</v>
      </c>
      <c r="B20" s="74"/>
      <c r="D20" s="9">
        <v>0</v>
      </c>
      <c r="F20" s="9">
        <v>13367465425</v>
      </c>
      <c r="H20" s="9">
        <v>0</v>
      </c>
      <c r="J20" s="9">
        <v>13367465425</v>
      </c>
      <c r="L20" s="10">
        <v>1.1399999999999999</v>
      </c>
      <c r="N20" s="9">
        <v>0</v>
      </c>
      <c r="P20" s="75">
        <v>28390498659</v>
      </c>
      <c r="Q20" s="75"/>
      <c r="S20" s="9">
        <v>0</v>
      </c>
      <c r="U20" s="9">
        <v>28390498659</v>
      </c>
      <c r="W20" s="10">
        <v>0.31</v>
      </c>
    </row>
    <row r="21" spans="1:23" ht="21.75" customHeight="1" x14ac:dyDescent="0.2">
      <c r="A21" s="74" t="s">
        <v>88</v>
      </c>
      <c r="B21" s="74"/>
      <c r="D21" s="9">
        <v>0</v>
      </c>
      <c r="F21" s="9">
        <v>405898470</v>
      </c>
      <c r="H21" s="9">
        <v>0</v>
      </c>
      <c r="J21" s="9">
        <v>405898470</v>
      </c>
      <c r="L21" s="10">
        <v>0.03</v>
      </c>
      <c r="N21" s="9">
        <v>0</v>
      </c>
      <c r="P21" s="75">
        <v>1452862223</v>
      </c>
      <c r="Q21" s="75"/>
      <c r="S21" s="9">
        <v>0</v>
      </c>
      <c r="U21" s="9">
        <v>1452862223</v>
      </c>
      <c r="W21" s="10">
        <v>0.02</v>
      </c>
    </row>
    <row r="22" spans="1:23" ht="21.75" customHeight="1" x14ac:dyDescent="0.2">
      <c r="A22" s="74" t="s">
        <v>92</v>
      </c>
      <c r="B22" s="74"/>
      <c r="D22" s="9">
        <v>0</v>
      </c>
      <c r="F22" s="9">
        <v>1138762271</v>
      </c>
      <c r="H22" s="9">
        <v>0</v>
      </c>
      <c r="J22" s="9">
        <v>1138762271</v>
      </c>
      <c r="L22" s="10">
        <v>0.1</v>
      </c>
      <c r="N22" s="9">
        <v>0</v>
      </c>
      <c r="P22" s="75">
        <v>1883641576</v>
      </c>
      <c r="Q22" s="75"/>
      <c r="S22" s="9">
        <v>0</v>
      </c>
      <c r="U22" s="9">
        <v>1883641576</v>
      </c>
      <c r="W22" s="10">
        <v>0.02</v>
      </c>
    </row>
    <row r="23" spans="1:23" ht="21.75" customHeight="1" x14ac:dyDescent="0.2">
      <c r="A23" s="74" t="s">
        <v>90</v>
      </c>
      <c r="B23" s="74"/>
      <c r="D23" s="9">
        <v>0</v>
      </c>
      <c r="F23" s="9">
        <v>3274704753</v>
      </c>
      <c r="H23" s="9">
        <v>0</v>
      </c>
      <c r="J23" s="9">
        <v>3274704753</v>
      </c>
      <c r="L23" s="10">
        <v>0.28000000000000003</v>
      </c>
      <c r="N23" s="9">
        <v>0</v>
      </c>
      <c r="P23" s="75">
        <v>10380302945</v>
      </c>
      <c r="Q23" s="75"/>
      <c r="S23" s="9">
        <v>0</v>
      </c>
      <c r="U23" s="9">
        <v>10380302945</v>
      </c>
      <c r="W23" s="10">
        <v>0.11</v>
      </c>
    </row>
    <row r="24" spans="1:23" ht="21.75" customHeight="1" x14ac:dyDescent="0.2">
      <c r="A24" s="76" t="s">
        <v>95</v>
      </c>
      <c r="B24" s="76"/>
      <c r="D24" s="13">
        <v>0</v>
      </c>
      <c r="F24" s="13">
        <v>4010229043</v>
      </c>
      <c r="H24" s="13">
        <v>0</v>
      </c>
      <c r="J24" s="13">
        <v>4010229043</v>
      </c>
      <c r="L24" s="14">
        <v>0.34</v>
      </c>
      <c r="N24" s="13">
        <v>0</v>
      </c>
      <c r="P24" s="75">
        <v>8802546253</v>
      </c>
      <c r="Q24" s="77"/>
      <c r="S24" s="13">
        <v>0</v>
      </c>
      <c r="U24" s="13">
        <v>8802546253</v>
      </c>
      <c r="W24" s="14">
        <v>0.1</v>
      </c>
    </row>
    <row r="25" spans="1:23" ht="21.75" customHeight="1" x14ac:dyDescent="0.2">
      <c r="A25" s="73" t="s">
        <v>77</v>
      </c>
      <c r="B25" s="73"/>
      <c r="D25" s="16">
        <v>0</v>
      </c>
      <c r="F25" s="16">
        <v>89205313674</v>
      </c>
      <c r="H25" s="16">
        <v>0</v>
      </c>
      <c r="J25" s="16">
        <v>89205313674</v>
      </c>
      <c r="L25" s="17">
        <v>7.61</v>
      </c>
      <c r="N25" s="16">
        <v>0</v>
      </c>
      <c r="Q25" s="16">
        <v>182764255542</v>
      </c>
      <c r="S25" s="16">
        <v>-25406088723</v>
      </c>
      <c r="U25" s="16">
        <v>157358166819</v>
      </c>
      <c r="W25" s="17">
        <v>1.73</v>
      </c>
    </row>
  </sheetData>
  <mergeCells count="4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5:B25"/>
    <mergeCell ref="A22:B22"/>
    <mergeCell ref="P22:Q22"/>
    <mergeCell ref="A23:B23"/>
    <mergeCell ref="P23:Q23"/>
    <mergeCell ref="A24:B24"/>
    <mergeCell ref="P24:Q24"/>
  </mergeCells>
  <pageMargins left="0.39" right="0.39" top="0.39" bottom="0.39" header="0" footer="0"/>
  <pageSetup scale="6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37"/>
  <sheetViews>
    <sheetView rightToLeft="1" view="pageBreakPreview" zoomScale="60" zoomScaleNormal="100" workbookViewId="0">
      <selection activeCell="N38" sqref="N3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7.7109375" bestFit="1" customWidth="1"/>
    <col min="5" max="5" width="1.28515625" customWidth="1"/>
    <col min="6" max="6" width="17.28515625" bestFit="1" customWidth="1"/>
    <col min="7" max="7" width="1.28515625" customWidth="1"/>
    <col min="8" max="8" width="16.140625" bestFit="1" customWidth="1"/>
    <col min="9" max="9" width="1.28515625" customWidth="1"/>
    <col min="10" max="10" width="17.5703125" bestFit="1" customWidth="1"/>
    <col min="11" max="11" width="1.28515625" customWidth="1"/>
    <col min="12" max="12" width="19.42578125" bestFit="1" customWidth="1"/>
    <col min="13" max="13" width="1.28515625" customWidth="1"/>
    <col min="14" max="14" width="18.7109375" bestFit="1" customWidth="1"/>
    <col min="15" max="15" width="1.28515625" customWidth="1"/>
    <col min="16" max="16" width="17.71093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</row>
    <row r="2" spans="1:18" ht="21.75" customHeight="1" x14ac:dyDescent="0.2">
      <c r="A2" s="71" t="s">
        <v>201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8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14.45" customHeight="1" x14ac:dyDescent="0.2"/>
    <row r="5" spans="1:18" ht="14.45" customHeight="1" x14ac:dyDescent="0.2">
      <c r="A5" s="1" t="s">
        <v>244</v>
      </c>
      <c r="B5" s="82" t="s">
        <v>245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</row>
    <row r="6" spans="1:18" ht="14.45" customHeight="1" x14ac:dyDescent="0.2">
      <c r="D6" s="79" t="s">
        <v>220</v>
      </c>
      <c r="E6" s="79"/>
      <c r="F6" s="79"/>
      <c r="G6" s="79"/>
      <c r="H6" s="79"/>
      <c r="I6" s="79"/>
      <c r="J6" s="79"/>
      <c r="L6" s="79" t="s">
        <v>221</v>
      </c>
      <c r="M6" s="79"/>
      <c r="N6" s="79"/>
      <c r="O6" s="79"/>
      <c r="P6" s="79"/>
      <c r="Q6" s="79"/>
      <c r="R6" s="79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79" t="s">
        <v>246</v>
      </c>
      <c r="B8" s="79"/>
      <c r="D8" s="2" t="s">
        <v>247</v>
      </c>
      <c r="F8" s="2" t="s">
        <v>224</v>
      </c>
      <c r="H8" s="2" t="s">
        <v>225</v>
      </c>
      <c r="J8" s="2" t="s">
        <v>77</v>
      </c>
      <c r="L8" s="2" t="s">
        <v>247</v>
      </c>
      <c r="N8" s="2" t="s">
        <v>224</v>
      </c>
      <c r="P8" s="2" t="s">
        <v>225</v>
      </c>
      <c r="R8" s="2" t="s">
        <v>77</v>
      </c>
    </row>
    <row r="9" spans="1:18" ht="21.75" customHeight="1" x14ac:dyDescent="0.2">
      <c r="A9" s="80" t="s">
        <v>143</v>
      </c>
      <c r="B9" s="80"/>
      <c r="D9" s="6">
        <v>3822934372</v>
      </c>
      <c r="F9" s="6">
        <v>0</v>
      </c>
      <c r="H9" s="6">
        <v>18526033591</v>
      </c>
      <c r="J9" s="6">
        <v>22348967963</v>
      </c>
      <c r="L9" s="6">
        <v>46642494671</v>
      </c>
      <c r="N9" s="6">
        <v>0</v>
      </c>
      <c r="P9" s="6">
        <v>18526033591</v>
      </c>
      <c r="R9" s="6">
        <v>65168528262</v>
      </c>
    </row>
    <row r="10" spans="1:18" ht="21.75" customHeight="1" x14ac:dyDescent="0.2">
      <c r="A10" s="74" t="s">
        <v>248</v>
      </c>
      <c r="B10" s="74"/>
      <c r="D10" s="9">
        <v>0</v>
      </c>
      <c r="F10" s="9">
        <v>0</v>
      </c>
      <c r="H10" s="9">
        <v>0</v>
      </c>
      <c r="J10" s="9">
        <v>0</v>
      </c>
      <c r="L10" s="9">
        <v>2125334761</v>
      </c>
      <c r="N10" s="9">
        <v>0</v>
      </c>
      <c r="P10" s="9">
        <v>4923979375</v>
      </c>
      <c r="R10" s="9">
        <v>7049314136</v>
      </c>
    </row>
    <row r="11" spans="1:18" ht="21.75" customHeight="1" x14ac:dyDescent="0.2">
      <c r="A11" s="74" t="s">
        <v>249</v>
      </c>
      <c r="B11" s="74"/>
      <c r="D11" s="9">
        <v>0</v>
      </c>
      <c r="F11" s="9">
        <v>0</v>
      </c>
      <c r="H11" s="9">
        <v>0</v>
      </c>
      <c r="J11" s="9">
        <v>0</v>
      </c>
      <c r="L11" s="9">
        <v>171739358966</v>
      </c>
      <c r="N11" s="9">
        <v>0</v>
      </c>
      <c r="P11" s="9">
        <v>177275277517</v>
      </c>
      <c r="R11" s="9">
        <v>349014636483</v>
      </c>
    </row>
    <row r="12" spans="1:18" ht="21.75" customHeight="1" x14ac:dyDescent="0.2">
      <c r="A12" s="74" t="s">
        <v>250</v>
      </c>
      <c r="B12" s="74"/>
      <c r="D12" s="9">
        <v>0</v>
      </c>
      <c r="F12" s="9">
        <v>0</v>
      </c>
      <c r="H12" s="9">
        <v>0</v>
      </c>
      <c r="J12" s="9">
        <v>0</v>
      </c>
      <c r="L12" s="9">
        <v>164646435579</v>
      </c>
      <c r="N12" s="9">
        <v>0</v>
      </c>
      <c r="P12" s="9">
        <v>136464571250</v>
      </c>
      <c r="R12" s="9">
        <v>301111006829</v>
      </c>
    </row>
    <row r="13" spans="1:18" ht="21.75" customHeight="1" x14ac:dyDescent="0.2">
      <c r="A13" s="74" t="s">
        <v>251</v>
      </c>
      <c r="B13" s="74"/>
      <c r="D13" s="9">
        <v>0</v>
      </c>
      <c r="F13" s="9">
        <v>0</v>
      </c>
      <c r="H13" s="9">
        <v>0</v>
      </c>
      <c r="J13" s="9">
        <v>0</v>
      </c>
      <c r="L13" s="9">
        <v>729153657783</v>
      </c>
      <c r="N13" s="9">
        <v>0</v>
      </c>
      <c r="P13" s="9">
        <v>328875828125</v>
      </c>
      <c r="R13" s="9">
        <v>1058029485908</v>
      </c>
    </row>
    <row r="14" spans="1:18" ht="21.75" customHeight="1" x14ac:dyDescent="0.2">
      <c r="A14" s="74" t="s">
        <v>252</v>
      </c>
      <c r="B14" s="74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1250971172</v>
      </c>
      <c r="R14" s="9">
        <v>1250971172</v>
      </c>
    </row>
    <row r="15" spans="1:18" ht="21.75" customHeight="1" x14ac:dyDescent="0.2">
      <c r="A15" s="74" t="s">
        <v>253</v>
      </c>
      <c r="B15" s="74"/>
      <c r="D15" s="9">
        <v>0</v>
      </c>
      <c r="F15" s="9">
        <v>0</v>
      </c>
      <c r="H15" s="9">
        <v>0</v>
      </c>
      <c r="J15" s="9">
        <v>0</v>
      </c>
      <c r="L15" s="9">
        <v>2522904234</v>
      </c>
      <c r="N15" s="9">
        <v>0</v>
      </c>
      <c r="P15" s="9">
        <v>1606173500</v>
      </c>
      <c r="R15" s="9">
        <v>4129077734</v>
      </c>
    </row>
    <row r="16" spans="1:18" ht="21.75" customHeight="1" x14ac:dyDescent="0.2">
      <c r="A16" s="74" t="s">
        <v>172</v>
      </c>
      <c r="B16" s="74"/>
      <c r="D16" s="9">
        <v>5736131508</v>
      </c>
      <c r="F16" s="9">
        <v>0</v>
      </c>
      <c r="H16" s="9">
        <v>0</v>
      </c>
      <c r="J16" s="9">
        <v>5736131508</v>
      </c>
      <c r="L16" s="9">
        <v>5736131508</v>
      </c>
      <c r="N16" s="9">
        <v>0</v>
      </c>
      <c r="P16" s="9">
        <v>0</v>
      </c>
      <c r="R16" s="9">
        <v>5736131508</v>
      </c>
    </row>
    <row r="17" spans="1:18" ht="21.75" customHeight="1" x14ac:dyDescent="0.2">
      <c r="A17" s="74" t="s">
        <v>128</v>
      </c>
      <c r="B17" s="74"/>
      <c r="D17" s="9">
        <v>62118687212</v>
      </c>
      <c r="F17" s="9">
        <v>-40100183662</v>
      </c>
      <c r="H17" s="9">
        <v>0</v>
      </c>
      <c r="J17" s="9">
        <v>22018503550</v>
      </c>
      <c r="L17" s="9">
        <v>75272173612</v>
      </c>
      <c r="N17" s="9">
        <v>-56047599187</v>
      </c>
      <c r="P17" s="9">
        <v>0</v>
      </c>
      <c r="R17" s="9">
        <v>19224574425</v>
      </c>
    </row>
    <row r="18" spans="1:18" ht="21.75" customHeight="1" x14ac:dyDescent="0.2">
      <c r="A18" s="74" t="s">
        <v>169</v>
      </c>
      <c r="B18" s="74"/>
      <c r="D18" s="9">
        <v>72328515600</v>
      </c>
      <c r="F18" s="9">
        <v>18657849275</v>
      </c>
      <c r="H18" s="9">
        <v>0</v>
      </c>
      <c r="J18" s="9">
        <v>90986364875</v>
      </c>
      <c r="L18" s="9">
        <v>81437024000</v>
      </c>
      <c r="N18" s="9">
        <v>19403831200</v>
      </c>
      <c r="P18" s="9">
        <v>0</v>
      </c>
      <c r="R18" s="9">
        <v>100840855200</v>
      </c>
    </row>
    <row r="19" spans="1:18" ht="21.75" customHeight="1" x14ac:dyDescent="0.2">
      <c r="A19" s="74" t="s">
        <v>122</v>
      </c>
      <c r="B19" s="74"/>
      <c r="D19" s="9">
        <v>39857787108</v>
      </c>
      <c r="F19" s="9">
        <v>0</v>
      </c>
      <c r="H19" s="9">
        <v>0</v>
      </c>
      <c r="J19" s="9">
        <v>39857787108</v>
      </c>
      <c r="L19" s="9">
        <v>82354252040</v>
      </c>
      <c r="N19" s="9">
        <v>-761249999</v>
      </c>
      <c r="P19" s="9">
        <v>0</v>
      </c>
      <c r="R19" s="9">
        <v>81593002041</v>
      </c>
    </row>
    <row r="20" spans="1:18" ht="21.75" customHeight="1" x14ac:dyDescent="0.2">
      <c r="A20" s="74" t="s">
        <v>116</v>
      </c>
      <c r="B20" s="74"/>
      <c r="D20" s="9">
        <v>27249312563</v>
      </c>
      <c r="F20" s="9">
        <v>0</v>
      </c>
      <c r="H20" s="9">
        <v>0</v>
      </c>
      <c r="J20" s="9">
        <v>27249312563</v>
      </c>
      <c r="L20" s="9">
        <v>127989425838</v>
      </c>
      <c r="N20" s="9">
        <v>-543749999</v>
      </c>
      <c r="P20" s="9">
        <v>0</v>
      </c>
      <c r="R20" s="9">
        <v>127445675839</v>
      </c>
    </row>
    <row r="21" spans="1:18" ht="21.75" customHeight="1" x14ac:dyDescent="0.2">
      <c r="A21" s="74" t="s">
        <v>119</v>
      </c>
      <c r="B21" s="74"/>
      <c r="D21" s="9">
        <v>28469083510</v>
      </c>
      <c r="F21" s="9">
        <v>0</v>
      </c>
      <c r="H21" s="9">
        <v>0</v>
      </c>
      <c r="J21" s="9">
        <v>28469083510</v>
      </c>
      <c r="L21" s="9">
        <v>159975106906</v>
      </c>
      <c r="N21" s="9">
        <v>-543749999</v>
      </c>
      <c r="P21" s="9">
        <v>0</v>
      </c>
      <c r="R21" s="9">
        <v>159431356907</v>
      </c>
    </row>
    <row r="22" spans="1:18" ht="21.75" customHeight="1" x14ac:dyDescent="0.2">
      <c r="A22" s="74" t="s">
        <v>166</v>
      </c>
      <c r="B22" s="74"/>
      <c r="D22" s="9">
        <v>23106778268</v>
      </c>
      <c r="F22" s="9">
        <v>6496035859</v>
      </c>
      <c r="H22" s="9">
        <v>0</v>
      </c>
      <c r="J22" s="9">
        <v>29602814127</v>
      </c>
      <c r="L22" s="9">
        <v>45759541104</v>
      </c>
      <c r="N22" s="9">
        <v>10275737449</v>
      </c>
      <c r="P22" s="9">
        <v>0</v>
      </c>
      <c r="R22" s="9">
        <v>56035278553</v>
      </c>
    </row>
    <row r="23" spans="1:18" ht="21.75" customHeight="1" x14ac:dyDescent="0.2">
      <c r="A23" s="74" t="s">
        <v>163</v>
      </c>
      <c r="B23" s="74"/>
      <c r="D23" s="9">
        <v>19716360489</v>
      </c>
      <c r="F23" s="9">
        <v>6756168085</v>
      </c>
      <c r="H23" s="9">
        <v>0</v>
      </c>
      <c r="J23" s="9">
        <v>26472528574</v>
      </c>
      <c r="L23" s="9">
        <v>308006463587</v>
      </c>
      <c r="N23" s="9">
        <v>-112737872882</v>
      </c>
      <c r="P23" s="9">
        <v>0</v>
      </c>
      <c r="R23" s="9">
        <v>195268590705</v>
      </c>
    </row>
    <row r="24" spans="1:18" ht="21.75" customHeight="1" x14ac:dyDescent="0.2">
      <c r="A24" s="74" t="s">
        <v>160</v>
      </c>
      <c r="B24" s="74"/>
      <c r="D24" s="9">
        <v>27367743520</v>
      </c>
      <c r="F24" s="9">
        <v>7387780709</v>
      </c>
      <c r="H24" s="9">
        <v>0</v>
      </c>
      <c r="J24" s="9">
        <v>34755524229</v>
      </c>
      <c r="L24" s="9">
        <v>228095931632</v>
      </c>
      <c r="N24" s="9">
        <v>62458319812</v>
      </c>
      <c r="P24" s="9">
        <v>0</v>
      </c>
      <c r="R24" s="9">
        <v>290554251444</v>
      </c>
    </row>
    <row r="25" spans="1:18" ht="21.75" customHeight="1" x14ac:dyDescent="0.2">
      <c r="A25" s="74" t="s">
        <v>157</v>
      </c>
      <c r="B25" s="74"/>
      <c r="D25" s="9">
        <v>62393006634</v>
      </c>
      <c r="F25" s="9">
        <v>12088583257</v>
      </c>
      <c r="H25" s="9">
        <v>0</v>
      </c>
      <c r="J25" s="9">
        <v>74481589891</v>
      </c>
      <c r="L25" s="9">
        <v>517346041856</v>
      </c>
      <c r="N25" s="9">
        <v>104956758714</v>
      </c>
      <c r="P25" s="9">
        <v>0</v>
      </c>
      <c r="R25" s="9">
        <v>622302800570</v>
      </c>
    </row>
    <row r="26" spans="1:18" ht="21.75" customHeight="1" x14ac:dyDescent="0.2">
      <c r="A26" s="74" t="s">
        <v>113</v>
      </c>
      <c r="B26" s="74"/>
      <c r="D26" s="9">
        <v>46600691733</v>
      </c>
      <c r="F26" s="9">
        <v>0</v>
      </c>
      <c r="H26" s="9">
        <v>0</v>
      </c>
      <c r="J26" s="9">
        <v>46600691733</v>
      </c>
      <c r="L26" s="9">
        <v>405526927467</v>
      </c>
      <c r="N26" s="9">
        <v>-169907562499</v>
      </c>
      <c r="P26" s="9">
        <v>0</v>
      </c>
      <c r="R26" s="9">
        <v>235619364968</v>
      </c>
    </row>
    <row r="27" spans="1:18" ht="21.75" customHeight="1" x14ac:dyDescent="0.2">
      <c r="A27" s="74" t="s">
        <v>154</v>
      </c>
      <c r="B27" s="74"/>
      <c r="D27" s="9">
        <v>20180460510</v>
      </c>
      <c r="F27" s="9">
        <v>5514704748</v>
      </c>
      <c r="H27" s="9">
        <v>0</v>
      </c>
      <c r="J27" s="9">
        <v>25695165258</v>
      </c>
      <c r="L27" s="9">
        <v>188487414377</v>
      </c>
      <c r="N27" s="9">
        <v>41544692783</v>
      </c>
      <c r="P27" s="9">
        <v>0</v>
      </c>
      <c r="R27" s="9">
        <v>230032107160</v>
      </c>
    </row>
    <row r="28" spans="1:18" ht="21.75" customHeight="1" x14ac:dyDescent="0.2">
      <c r="A28" s="74" t="s">
        <v>151</v>
      </c>
      <c r="B28" s="74"/>
      <c r="D28" s="9">
        <v>32984160444</v>
      </c>
      <c r="F28" s="9">
        <v>39944550034</v>
      </c>
      <c r="H28" s="9">
        <v>0</v>
      </c>
      <c r="J28" s="9">
        <v>72928710478</v>
      </c>
      <c r="L28" s="9">
        <v>295821564826</v>
      </c>
      <c r="N28" s="9">
        <v>55736973402</v>
      </c>
      <c r="P28" s="9">
        <v>0</v>
      </c>
      <c r="R28" s="9">
        <v>351558538228</v>
      </c>
    </row>
    <row r="29" spans="1:18" ht="21.75" customHeight="1" x14ac:dyDescent="0.2">
      <c r="A29" s="74" t="s">
        <v>146</v>
      </c>
      <c r="B29" s="74"/>
      <c r="D29" s="9">
        <v>2708359927</v>
      </c>
      <c r="F29" s="9">
        <v>1124927988</v>
      </c>
      <c r="H29" s="9">
        <v>0</v>
      </c>
      <c r="J29" s="9">
        <v>3833287915</v>
      </c>
      <c r="L29" s="9">
        <v>5648556121</v>
      </c>
      <c r="N29" s="9">
        <v>2269403807</v>
      </c>
      <c r="P29" s="9">
        <v>0</v>
      </c>
      <c r="R29" s="9">
        <v>7917959928</v>
      </c>
    </row>
    <row r="30" spans="1:18" ht="21.75" customHeight="1" x14ac:dyDescent="0.2">
      <c r="A30" s="74" t="s">
        <v>149</v>
      </c>
      <c r="B30" s="74"/>
      <c r="D30" s="9">
        <v>4768775990</v>
      </c>
      <c r="F30" s="9">
        <v>1997201700</v>
      </c>
      <c r="H30" s="9">
        <v>0</v>
      </c>
      <c r="J30" s="9">
        <v>6765977690</v>
      </c>
      <c r="L30" s="9">
        <v>40011762410</v>
      </c>
      <c r="N30" s="9">
        <v>8034561710</v>
      </c>
      <c r="P30" s="9">
        <v>0</v>
      </c>
      <c r="R30" s="9">
        <v>48046324120</v>
      </c>
    </row>
    <row r="31" spans="1:18" ht="21.75" customHeight="1" x14ac:dyDescent="0.2">
      <c r="A31" s="74" t="s">
        <v>125</v>
      </c>
      <c r="B31" s="74"/>
      <c r="D31" s="9">
        <v>5157607970</v>
      </c>
      <c r="F31" s="9">
        <v>0</v>
      </c>
      <c r="H31" s="9">
        <v>0</v>
      </c>
      <c r="J31" s="9">
        <v>5157607970</v>
      </c>
      <c r="L31" s="9">
        <v>59909522583</v>
      </c>
      <c r="N31" s="9">
        <v>0</v>
      </c>
      <c r="P31" s="9">
        <v>0</v>
      </c>
      <c r="R31" s="9">
        <v>59909522583</v>
      </c>
    </row>
    <row r="32" spans="1:18" ht="21.75" customHeight="1" x14ac:dyDescent="0.2">
      <c r="A32" s="74" t="s">
        <v>140</v>
      </c>
      <c r="B32" s="74"/>
      <c r="D32" s="9">
        <v>7109992794</v>
      </c>
      <c r="F32" s="9">
        <v>0</v>
      </c>
      <c r="H32" s="9">
        <v>0</v>
      </c>
      <c r="J32" s="9">
        <v>7109992794</v>
      </c>
      <c r="L32" s="9">
        <v>59643387995</v>
      </c>
      <c r="N32" s="9">
        <v>13178830112</v>
      </c>
      <c r="P32" s="9">
        <v>0</v>
      </c>
      <c r="R32" s="9">
        <v>72822218107</v>
      </c>
    </row>
    <row r="33" spans="1:18" ht="21.75" customHeight="1" x14ac:dyDescent="0.2">
      <c r="A33" s="74" t="s">
        <v>131</v>
      </c>
      <c r="B33" s="74"/>
      <c r="D33" s="9">
        <v>15384567107</v>
      </c>
      <c r="F33" s="9">
        <v>0</v>
      </c>
      <c r="H33" s="9">
        <v>0</v>
      </c>
      <c r="J33" s="9">
        <v>15384567107</v>
      </c>
      <c r="L33" s="9">
        <v>197136001020</v>
      </c>
      <c r="N33" s="9">
        <v>0</v>
      </c>
      <c r="P33" s="9">
        <v>0</v>
      </c>
      <c r="R33" s="9">
        <v>197136001020</v>
      </c>
    </row>
    <row r="34" spans="1:18" ht="21.75" customHeight="1" x14ac:dyDescent="0.2">
      <c r="A34" s="74" t="s">
        <v>137</v>
      </c>
      <c r="B34" s="74"/>
      <c r="D34" s="9">
        <v>13370156560</v>
      </c>
      <c r="F34" s="9">
        <v>20119933834</v>
      </c>
      <c r="H34" s="9">
        <v>0</v>
      </c>
      <c r="J34" s="9">
        <v>33490090394</v>
      </c>
      <c r="L34" s="9">
        <v>112403043089</v>
      </c>
      <c r="N34" s="9">
        <v>11668581756</v>
      </c>
      <c r="P34" s="9">
        <v>0</v>
      </c>
      <c r="R34" s="9">
        <v>124071624845</v>
      </c>
    </row>
    <row r="35" spans="1:18" ht="21.75" customHeight="1" x14ac:dyDescent="0.2">
      <c r="A35" s="74" t="s">
        <v>134</v>
      </c>
      <c r="B35" s="74"/>
      <c r="D35" s="9">
        <v>10806804514</v>
      </c>
      <c r="F35" s="9">
        <v>-31635588789</v>
      </c>
      <c r="H35" s="9">
        <v>0</v>
      </c>
      <c r="J35" s="9">
        <v>-20828784275</v>
      </c>
      <c r="L35" s="9">
        <v>98086749466</v>
      </c>
      <c r="N35" s="9">
        <v>-46636227754</v>
      </c>
      <c r="P35" s="9">
        <v>0</v>
      </c>
      <c r="R35" s="9">
        <v>51450521712</v>
      </c>
    </row>
    <row r="36" spans="1:18" ht="21.75" customHeight="1" x14ac:dyDescent="0.2">
      <c r="A36" s="76" t="s">
        <v>109</v>
      </c>
      <c r="B36" s="76"/>
      <c r="D36" s="13">
        <v>0</v>
      </c>
      <c r="F36" s="13">
        <v>8123439616</v>
      </c>
      <c r="H36" s="13">
        <v>0</v>
      </c>
      <c r="J36" s="13">
        <v>8123439616</v>
      </c>
      <c r="L36" s="13">
        <v>0</v>
      </c>
      <c r="N36" s="13">
        <v>61656976659</v>
      </c>
      <c r="P36" s="13">
        <v>0</v>
      </c>
      <c r="R36" s="13">
        <v>61656976659</v>
      </c>
    </row>
    <row r="37" spans="1:18" ht="21.75" customHeight="1" x14ac:dyDescent="0.2">
      <c r="A37" s="73" t="s">
        <v>77</v>
      </c>
      <c r="B37" s="73"/>
      <c r="D37" s="16">
        <v>531237918333</v>
      </c>
      <c r="F37" s="16">
        <v>56475402654</v>
      </c>
      <c r="H37" s="16">
        <v>18526033591</v>
      </c>
      <c r="J37" s="16">
        <v>606239354578</v>
      </c>
      <c r="L37" s="16">
        <v>4211477207431</v>
      </c>
      <c r="N37" s="16">
        <v>4006655085</v>
      </c>
      <c r="P37" s="16">
        <v>668922834530</v>
      </c>
      <c r="R37" s="16">
        <v>4884406697046</v>
      </c>
    </row>
  </sheetData>
  <mergeCells count="36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</mergeCells>
  <pageMargins left="0.39" right="0.39" top="0.39" bottom="0.39" header="0" footer="0"/>
  <pageSetup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G412"/>
  <sheetViews>
    <sheetView rightToLeft="1" view="pageBreakPreview" topLeftCell="A7" zoomScale="120" zoomScaleNormal="100" zoomScaleSheetLayoutView="120" workbookViewId="0">
      <selection activeCell="AG10" sqref="AG10:AI14"/>
    </sheetView>
  </sheetViews>
  <sheetFormatPr defaultRowHeight="12.75" x14ac:dyDescent="0.2"/>
  <cols>
    <col min="1" max="1" width="7.7109375" style="41" customWidth="1"/>
    <col min="2" max="2" width="5.140625" style="41" customWidth="1"/>
    <col min="3" max="3" width="1.28515625" style="41" customWidth="1"/>
    <col min="4" max="4" width="13" style="41" customWidth="1"/>
    <col min="5" max="5" width="1.28515625" style="41" customWidth="1"/>
    <col min="6" max="6" width="29.85546875" style="41" customWidth="1"/>
    <col min="7" max="7" width="1.28515625" style="41" customWidth="1"/>
    <col min="8" max="8" width="13" style="41" customWidth="1"/>
    <col min="9" max="9" width="1.28515625" style="41" customWidth="1"/>
    <col min="10" max="10" width="10.42578125" style="41" customWidth="1"/>
    <col min="11" max="11" width="10.85546875" style="41" customWidth="1"/>
    <col min="12" max="12" width="1.28515625" style="41" customWidth="1"/>
    <col min="13" max="13" width="28.5703125" style="41" customWidth="1"/>
    <col min="14" max="14" width="1.28515625" style="41" customWidth="1"/>
    <col min="15" max="15" width="14.28515625" style="41" customWidth="1"/>
    <col min="16" max="16" width="1.28515625" style="41" customWidth="1"/>
    <col min="17" max="17" width="28.5703125" style="41" customWidth="1"/>
    <col min="18" max="18" width="0.28515625" style="41" customWidth="1"/>
    <col min="19" max="19" width="17.42578125" style="41" hidden="1" customWidth="1"/>
    <col min="20" max="20" width="17.28515625" style="41" hidden="1" customWidth="1"/>
    <col min="21" max="21" width="15.28515625" style="41" hidden="1" customWidth="1"/>
    <col min="22" max="22" width="0" style="41" hidden="1" customWidth="1"/>
    <col min="23" max="23" width="11.28515625" style="41" hidden="1" customWidth="1"/>
    <col min="24" max="24" width="10.28515625" style="41" hidden="1" customWidth="1"/>
    <col min="25" max="25" width="11.28515625" style="41" hidden="1" customWidth="1"/>
    <col min="26" max="32" width="0" style="41" hidden="1" customWidth="1"/>
    <col min="33" max="33" width="19.42578125" style="41" bestFit="1" customWidth="1"/>
    <col min="34" max="16384" width="9.140625" style="41"/>
  </cols>
  <sheetData>
    <row r="1" spans="1:33" ht="29.1" customHeight="1" x14ac:dyDescent="0.2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</row>
    <row r="2" spans="1:33" ht="21.75" customHeight="1" x14ac:dyDescent="0.2">
      <c r="A2" s="88" t="s">
        <v>201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33" ht="21.75" customHeight="1" x14ac:dyDescent="0.2">
      <c r="A3" s="88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4" spans="1:33" ht="14.45" customHeight="1" x14ac:dyDescent="0.2"/>
    <row r="5" spans="1:33" ht="14.45" customHeight="1" x14ac:dyDescent="0.2">
      <c r="A5" s="42" t="s">
        <v>254</v>
      </c>
      <c r="B5" s="89" t="s">
        <v>255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</row>
    <row r="6" spans="1:33" ht="14.25" customHeight="1" x14ac:dyDescent="0.2">
      <c r="M6" s="90" t="s">
        <v>256</v>
      </c>
      <c r="Q6" s="90" t="s">
        <v>257</v>
      </c>
    </row>
    <row r="7" spans="1:33" ht="33.75" customHeight="1" x14ac:dyDescent="0.2">
      <c r="A7" s="91" t="s">
        <v>258</v>
      </c>
      <c r="B7" s="91"/>
      <c r="D7" s="43" t="s">
        <v>259</v>
      </c>
      <c r="F7" s="43" t="s">
        <v>260</v>
      </c>
      <c r="H7" s="43" t="s">
        <v>80</v>
      </c>
      <c r="J7" s="91" t="s">
        <v>261</v>
      </c>
      <c r="K7" s="91"/>
      <c r="M7" s="90"/>
      <c r="O7" s="44" t="s">
        <v>262</v>
      </c>
      <c r="Q7" s="90"/>
    </row>
    <row r="8" spans="1:33" ht="33.75" customHeight="1" x14ac:dyDescent="0.55000000000000004">
      <c r="A8" s="85" t="s">
        <v>328</v>
      </c>
      <c r="B8" s="85"/>
      <c r="D8" s="85" t="s">
        <v>329</v>
      </c>
      <c r="F8" s="45" t="s">
        <v>330</v>
      </c>
      <c r="H8" s="87">
        <v>49000</v>
      </c>
      <c r="I8" s="87"/>
      <c r="J8" s="87">
        <f t="shared" ref="J8:J19" si="0">H8*1000000</f>
        <v>49000000000</v>
      </c>
      <c r="K8" s="87"/>
      <c r="M8" s="46">
        <v>744937824</v>
      </c>
      <c r="O8" s="47">
        <v>0.2</v>
      </c>
      <c r="Q8" s="47">
        <v>0.34</v>
      </c>
    </row>
    <row r="9" spans="1:33" ht="33.75" customHeight="1" x14ac:dyDescent="0.55000000000000004">
      <c r="A9" s="86"/>
      <c r="B9" s="86"/>
      <c r="D9" s="86"/>
      <c r="F9" s="45" t="s">
        <v>331</v>
      </c>
      <c r="H9" s="48">
        <v>2418200</v>
      </c>
      <c r="J9" s="87">
        <f t="shared" si="0"/>
        <v>2418200000000</v>
      </c>
      <c r="K9" s="87"/>
      <c r="M9" s="46">
        <v>69858307759</v>
      </c>
      <c r="O9" s="47">
        <v>0.19</v>
      </c>
      <c r="Q9" s="47">
        <v>0.34</v>
      </c>
      <c r="S9" s="49">
        <v>203688746497</v>
      </c>
      <c r="Y9" s="41" t="s">
        <v>332</v>
      </c>
    </row>
    <row r="10" spans="1:33" ht="31.5" customHeight="1" x14ac:dyDescent="0.55000000000000004">
      <c r="A10" s="86"/>
      <c r="B10" s="86"/>
      <c r="C10" s="50"/>
      <c r="D10" s="86"/>
      <c r="E10" s="51"/>
      <c r="F10" s="45" t="s">
        <v>251</v>
      </c>
      <c r="G10" s="45"/>
      <c r="H10" s="48">
        <v>5655000</v>
      </c>
      <c r="I10" s="45"/>
      <c r="J10" s="87">
        <f t="shared" si="0"/>
        <v>5655000000000</v>
      </c>
      <c r="K10" s="87"/>
      <c r="L10" s="45"/>
      <c r="M10" s="46">
        <v>285932503518</v>
      </c>
      <c r="N10" s="52"/>
      <c r="O10" s="47">
        <v>0.19</v>
      </c>
      <c r="Q10" s="47">
        <v>0.34</v>
      </c>
      <c r="S10" s="53">
        <v>203688746497</v>
      </c>
      <c r="T10" s="53">
        <f>M10-S10</f>
        <v>82243757021</v>
      </c>
      <c r="U10" s="92"/>
      <c r="V10" s="92"/>
      <c r="W10" s="54">
        <v>203824074</v>
      </c>
      <c r="X10" s="55">
        <v>15519538</v>
      </c>
      <c r="Y10" s="55">
        <v>239956835</v>
      </c>
      <c r="Z10" s="56">
        <v>976328889</v>
      </c>
      <c r="AA10" s="49">
        <v>273951000</v>
      </c>
      <c r="AB10" s="49">
        <v>50308333</v>
      </c>
      <c r="AC10" s="56">
        <v>402890685</v>
      </c>
      <c r="AD10" s="56">
        <v>61953794297</v>
      </c>
      <c r="AE10" s="56">
        <v>270104110</v>
      </c>
      <c r="AF10" s="55">
        <v>255641873</v>
      </c>
    </row>
    <row r="11" spans="1:33" ht="28.5" customHeight="1" x14ac:dyDescent="0.55000000000000004">
      <c r="A11" s="86"/>
      <c r="B11" s="86"/>
      <c r="C11" s="50"/>
      <c r="D11" s="86"/>
      <c r="E11" s="51"/>
      <c r="F11" s="69" t="s">
        <v>131</v>
      </c>
      <c r="G11" s="69"/>
      <c r="H11" s="57">
        <v>810000</v>
      </c>
      <c r="I11" s="69"/>
      <c r="J11" s="87">
        <f t="shared" si="0"/>
        <v>810000000000</v>
      </c>
      <c r="K11" s="87"/>
      <c r="L11" s="69"/>
      <c r="M11" s="46">
        <v>87290320594</v>
      </c>
      <c r="N11" s="52"/>
      <c r="O11" s="47">
        <v>0.18</v>
      </c>
      <c r="Q11" s="47">
        <v>0.39</v>
      </c>
      <c r="S11" s="49">
        <v>49281734292</v>
      </c>
      <c r="T11" s="58">
        <f>M11-S11</f>
        <v>38008586302</v>
      </c>
      <c r="U11" s="49">
        <v>18080766000</v>
      </c>
      <c r="W11" s="55">
        <v>203824074</v>
      </c>
      <c r="X11" s="55">
        <v>15519538</v>
      </c>
      <c r="Y11" s="55">
        <v>239956835</v>
      </c>
      <c r="Z11" s="55">
        <v>976328889</v>
      </c>
      <c r="AA11" s="49">
        <v>273951000</v>
      </c>
      <c r="AB11" s="49">
        <v>50308333</v>
      </c>
      <c r="AC11" s="55">
        <v>402890685</v>
      </c>
      <c r="AD11" s="56">
        <v>2584968659</v>
      </c>
      <c r="AE11" s="55">
        <v>270104110</v>
      </c>
      <c r="AF11" s="55">
        <v>255641873</v>
      </c>
      <c r="AG11" s="70"/>
    </row>
    <row r="12" spans="1:33" ht="29.25" customHeight="1" x14ac:dyDescent="0.55000000000000004">
      <c r="A12" s="86"/>
      <c r="B12" s="86"/>
      <c r="C12" s="50"/>
      <c r="D12" s="86"/>
      <c r="E12" s="51"/>
      <c r="F12" s="69" t="s">
        <v>250</v>
      </c>
      <c r="G12" s="69"/>
      <c r="H12" s="57">
        <v>1358000</v>
      </c>
      <c r="I12" s="69"/>
      <c r="J12" s="87">
        <f t="shared" si="0"/>
        <v>1358000000000</v>
      </c>
      <c r="K12" s="87"/>
      <c r="L12" s="69"/>
      <c r="M12" s="46">
        <v>70310277550</v>
      </c>
      <c r="N12" s="52"/>
      <c r="O12" s="47">
        <v>0.19</v>
      </c>
      <c r="Q12" s="47">
        <v>0.36299999999999999</v>
      </c>
      <c r="S12" s="92">
        <v>65659127550</v>
      </c>
      <c r="T12" s="92"/>
      <c r="U12" s="59">
        <f>M12-S12</f>
        <v>4651150000</v>
      </c>
      <c r="W12" s="55">
        <v>203824074</v>
      </c>
      <c r="X12" s="55">
        <v>15519538</v>
      </c>
      <c r="Y12" s="55">
        <v>239956835</v>
      </c>
      <c r="Z12" s="54">
        <v>976328889</v>
      </c>
      <c r="AA12" s="49">
        <v>273951000</v>
      </c>
      <c r="AB12" s="49">
        <v>50308333</v>
      </c>
      <c r="AC12" s="55">
        <v>402890685</v>
      </c>
      <c r="AD12" s="56">
        <v>4464945865</v>
      </c>
      <c r="AE12" s="55">
        <v>270104110</v>
      </c>
      <c r="AF12" s="55">
        <v>255641873</v>
      </c>
    </row>
    <row r="13" spans="1:33" ht="25.5" customHeight="1" x14ac:dyDescent="0.55000000000000004">
      <c r="A13" s="86"/>
      <c r="B13" s="86"/>
      <c r="C13" s="50"/>
      <c r="D13" s="86"/>
      <c r="E13" s="51"/>
      <c r="F13" s="69" t="s">
        <v>333</v>
      </c>
      <c r="G13" s="69"/>
      <c r="H13" s="57">
        <v>250000</v>
      </c>
      <c r="I13" s="69"/>
      <c r="J13" s="87">
        <f t="shared" si="0"/>
        <v>250000000000</v>
      </c>
      <c r="K13" s="87"/>
      <c r="L13" s="69"/>
      <c r="M13" s="46">
        <v>16564225232</v>
      </c>
      <c r="N13" s="52"/>
      <c r="O13" s="47">
        <v>0.18</v>
      </c>
      <c r="Q13" s="47">
        <v>0.39</v>
      </c>
      <c r="S13" s="49">
        <v>9236713991</v>
      </c>
      <c r="T13" s="58">
        <f>M13-S13</f>
        <v>7327511241</v>
      </c>
      <c r="U13" s="49">
        <v>4125283306</v>
      </c>
      <c r="V13" s="55"/>
      <c r="W13" s="54">
        <v>203824074</v>
      </c>
      <c r="X13" s="54">
        <v>15519538</v>
      </c>
      <c r="Y13" s="54">
        <v>239956835</v>
      </c>
      <c r="Z13" s="54">
        <v>976328889</v>
      </c>
      <c r="AA13" s="49">
        <v>273951000</v>
      </c>
      <c r="AB13" s="49">
        <v>50308333</v>
      </c>
      <c r="AC13" s="54">
        <v>402890685</v>
      </c>
      <c r="AD13" s="56">
        <v>81031290265</v>
      </c>
      <c r="AE13" s="54">
        <v>270104110</v>
      </c>
      <c r="AF13" s="55">
        <v>255641873</v>
      </c>
      <c r="AG13" s="58"/>
    </row>
    <row r="14" spans="1:33" ht="30" customHeight="1" x14ac:dyDescent="0.55000000000000004">
      <c r="A14" s="86"/>
      <c r="B14" s="86"/>
      <c r="C14" s="50"/>
      <c r="D14" s="86"/>
      <c r="E14" s="51"/>
      <c r="F14" s="69" t="s">
        <v>113</v>
      </c>
      <c r="G14" s="69"/>
      <c r="H14" s="57">
        <v>1700000</v>
      </c>
      <c r="I14" s="69"/>
      <c r="J14" s="87">
        <f t="shared" si="0"/>
        <v>1700000000000</v>
      </c>
      <c r="K14" s="87"/>
      <c r="L14" s="69"/>
      <c r="M14" s="60">
        <v>110991500269</v>
      </c>
      <c r="N14" s="52"/>
      <c r="O14" s="47">
        <v>0.23</v>
      </c>
      <c r="Q14" s="47">
        <v>0.39</v>
      </c>
      <c r="S14" s="49">
        <v>73326104670</v>
      </c>
      <c r="T14" s="41">
        <v>73326104670</v>
      </c>
      <c r="U14" s="54">
        <f>S14-T14</f>
        <v>0</v>
      </c>
      <c r="V14" s="61"/>
      <c r="W14" s="54">
        <v>203824074</v>
      </c>
      <c r="X14" s="54">
        <v>15519538</v>
      </c>
      <c r="Y14" s="54">
        <v>239956835</v>
      </c>
      <c r="Z14" s="55">
        <v>976328889</v>
      </c>
      <c r="AA14" s="49">
        <v>273951000</v>
      </c>
      <c r="AB14" s="49">
        <v>50308333</v>
      </c>
      <c r="AC14" s="54">
        <v>402890685</v>
      </c>
      <c r="AD14" s="56">
        <v>448630924</v>
      </c>
      <c r="AE14" s="54">
        <v>270104110</v>
      </c>
      <c r="AF14" s="55">
        <v>255641873</v>
      </c>
    </row>
    <row r="15" spans="1:33" ht="22.5" x14ac:dyDescent="0.55000000000000004">
      <c r="A15" s="86"/>
      <c r="B15" s="86"/>
      <c r="C15" s="50"/>
      <c r="D15" s="86"/>
      <c r="E15" s="51"/>
      <c r="F15" s="69" t="s">
        <v>163</v>
      </c>
      <c r="G15" s="69"/>
      <c r="H15" s="57">
        <v>1068750</v>
      </c>
      <c r="I15" s="69"/>
      <c r="J15" s="87">
        <f t="shared" si="0"/>
        <v>1068750000000</v>
      </c>
      <c r="K15" s="87"/>
      <c r="L15" s="69"/>
      <c r="M15" s="60">
        <v>154648125000</v>
      </c>
      <c r="N15" s="52"/>
      <c r="O15" s="47">
        <v>0.23</v>
      </c>
      <c r="Q15" s="62">
        <v>0.39900000000000002</v>
      </c>
      <c r="S15" s="49">
        <v>154648125000</v>
      </c>
      <c r="U15" s="55"/>
      <c r="V15" s="63"/>
      <c r="W15" s="55">
        <v>203824074</v>
      </c>
      <c r="X15" s="55">
        <v>15519538</v>
      </c>
      <c r="Y15" s="55">
        <v>239956835</v>
      </c>
      <c r="Z15" s="55">
        <v>1122101374</v>
      </c>
      <c r="AA15" s="49">
        <v>273951000</v>
      </c>
      <c r="AB15" s="49">
        <v>50308333</v>
      </c>
      <c r="AC15" s="55">
        <v>402890685</v>
      </c>
      <c r="AD15" s="56">
        <v>4164494990</v>
      </c>
      <c r="AE15" s="54">
        <v>270104110</v>
      </c>
      <c r="AF15" s="54">
        <v>255641873</v>
      </c>
    </row>
    <row r="16" spans="1:33" ht="30" customHeight="1" x14ac:dyDescent="0.55000000000000004">
      <c r="A16" s="86"/>
      <c r="B16" s="86"/>
      <c r="C16" s="50"/>
      <c r="D16" s="86"/>
      <c r="E16" s="51"/>
      <c r="F16" s="69" t="s">
        <v>119</v>
      </c>
      <c r="G16" s="69"/>
      <c r="H16" s="57">
        <v>1000000</v>
      </c>
      <c r="I16" s="69"/>
      <c r="J16" s="87">
        <f t="shared" si="0"/>
        <v>1000000000000</v>
      </c>
      <c r="K16" s="87"/>
      <c r="L16" s="69"/>
      <c r="M16" s="60">
        <v>48078531580</v>
      </c>
      <c r="N16" s="52"/>
      <c r="O16" s="47">
        <v>0.23</v>
      </c>
      <c r="Q16" s="47">
        <v>0.4</v>
      </c>
      <c r="S16" s="49">
        <v>22958849350</v>
      </c>
      <c r="T16" s="41">
        <v>22958849350</v>
      </c>
      <c r="U16" s="54">
        <f>S16-T16</f>
        <v>0</v>
      </c>
      <c r="V16" s="61"/>
      <c r="W16" s="54">
        <v>203824074</v>
      </c>
      <c r="X16" s="55">
        <v>15519538</v>
      </c>
      <c r="Y16" s="55">
        <v>239956835</v>
      </c>
      <c r="Z16" s="55">
        <v>1122101374</v>
      </c>
      <c r="AA16" s="49">
        <v>273951000</v>
      </c>
      <c r="AB16" s="49">
        <v>50308333</v>
      </c>
      <c r="AC16" s="56">
        <v>402890685</v>
      </c>
      <c r="AE16" s="55">
        <v>270104110</v>
      </c>
      <c r="AF16" s="54">
        <v>255641873</v>
      </c>
    </row>
    <row r="17" spans="1:32" ht="30" customHeight="1" x14ac:dyDescent="0.55000000000000004">
      <c r="A17" s="86"/>
      <c r="B17" s="86"/>
      <c r="D17" s="86"/>
      <c r="F17" s="69" t="s">
        <v>334</v>
      </c>
      <c r="G17" s="69"/>
      <c r="H17" s="57">
        <v>1000000</v>
      </c>
      <c r="I17" s="69"/>
      <c r="J17" s="87">
        <f t="shared" si="0"/>
        <v>1000000000000</v>
      </c>
      <c r="K17" s="87"/>
      <c r="L17" s="69"/>
      <c r="M17" s="60">
        <v>36812429712</v>
      </c>
      <c r="N17" s="52"/>
      <c r="O17" s="47">
        <v>0.23</v>
      </c>
      <c r="Q17" s="47">
        <v>0.4</v>
      </c>
      <c r="S17" s="49">
        <v>13037735523</v>
      </c>
      <c r="T17" s="49">
        <v>13037735523</v>
      </c>
      <c r="U17" s="54">
        <f>S17-T17</f>
        <v>0</v>
      </c>
      <c r="V17" s="61"/>
      <c r="W17" s="55">
        <v>203824074</v>
      </c>
      <c r="X17" s="55">
        <v>15519538</v>
      </c>
      <c r="Y17" s="55">
        <v>239956835</v>
      </c>
      <c r="Z17" s="55">
        <v>1122101374</v>
      </c>
      <c r="AA17" s="49">
        <v>273951000</v>
      </c>
      <c r="AB17" s="49">
        <v>50308333</v>
      </c>
      <c r="AC17" s="55">
        <v>402890685</v>
      </c>
      <c r="AE17" s="55">
        <v>270104110</v>
      </c>
      <c r="AF17" s="56">
        <v>255641873</v>
      </c>
    </row>
    <row r="18" spans="1:32" ht="30" customHeight="1" x14ac:dyDescent="0.55000000000000004">
      <c r="A18" s="64"/>
      <c r="B18" s="64"/>
      <c r="D18" s="64"/>
      <c r="F18" s="69" t="s">
        <v>337</v>
      </c>
      <c r="G18" s="69"/>
      <c r="H18" s="57">
        <v>1400000</v>
      </c>
      <c r="I18" s="69"/>
      <c r="J18" s="87">
        <f t="shared" ref="J18" si="1">H18*1000000</f>
        <v>1400000000000</v>
      </c>
      <c r="K18" s="87"/>
      <c r="L18" s="69"/>
      <c r="M18" s="60">
        <v>24012953412</v>
      </c>
      <c r="N18" s="52"/>
      <c r="O18" s="47">
        <v>0.23</v>
      </c>
      <c r="Q18" s="47">
        <v>0.41</v>
      </c>
      <c r="S18" s="49"/>
      <c r="T18" s="49"/>
      <c r="U18" s="54"/>
      <c r="V18" s="61"/>
      <c r="W18" s="55"/>
      <c r="X18" s="55"/>
      <c r="Y18" s="55"/>
      <c r="Z18" s="55"/>
      <c r="AA18" s="49"/>
      <c r="AB18" s="49"/>
      <c r="AC18" s="55"/>
      <c r="AE18" s="55"/>
      <c r="AF18" s="56"/>
    </row>
    <row r="19" spans="1:32" ht="30" customHeight="1" x14ac:dyDescent="0.55000000000000004">
      <c r="A19" s="64"/>
      <c r="B19" s="64"/>
      <c r="D19" s="64"/>
      <c r="F19" s="69" t="s">
        <v>335</v>
      </c>
      <c r="G19" s="69"/>
      <c r="H19" s="57">
        <v>1400000</v>
      </c>
      <c r="I19" s="69"/>
      <c r="J19" s="87">
        <f t="shared" si="0"/>
        <v>1400000000000</v>
      </c>
      <c r="K19" s="87"/>
      <c r="L19" s="69"/>
      <c r="M19" s="60">
        <v>26015279420</v>
      </c>
      <c r="N19" s="52"/>
      <c r="O19" s="47">
        <v>0.23</v>
      </c>
      <c r="Q19" s="47">
        <v>0.41</v>
      </c>
      <c r="S19" s="49"/>
      <c r="T19" s="49"/>
      <c r="U19" s="54"/>
      <c r="V19" s="61"/>
      <c r="W19" s="55"/>
      <c r="X19" s="55"/>
      <c r="Y19" s="55"/>
      <c r="Z19" s="55"/>
      <c r="AA19" s="49"/>
      <c r="AB19" s="49"/>
      <c r="AC19" s="55"/>
      <c r="AE19" s="55"/>
      <c r="AF19" s="56"/>
    </row>
    <row r="20" spans="1:32" ht="30" customHeight="1" x14ac:dyDescent="0.55000000000000004">
      <c r="A20" s="64"/>
      <c r="B20" s="64"/>
      <c r="D20" s="64"/>
      <c r="F20" s="45" t="s">
        <v>172</v>
      </c>
      <c r="G20" s="45"/>
      <c r="H20" s="57">
        <v>1000000</v>
      </c>
      <c r="I20" s="69"/>
      <c r="J20" s="87">
        <f>H20*1000000</f>
        <v>1000000000000</v>
      </c>
      <c r="K20" s="87"/>
      <c r="L20" s="69"/>
      <c r="M20" s="60">
        <v>1955309592</v>
      </c>
      <c r="N20" s="52"/>
      <c r="O20" s="47">
        <v>0.23</v>
      </c>
      <c r="Q20" s="68">
        <v>0.435</v>
      </c>
      <c r="S20" s="49"/>
      <c r="T20" s="49"/>
      <c r="U20" s="54"/>
      <c r="V20" s="61"/>
      <c r="W20" s="55"/>
      <c r="X20" s="55"/>
      <c r="Y20" s="55"/>
      <c r="Z20" s="55"/>
      <c r="AA20" s="49"/>
      <c r="AB20" s="49"/>
      <c r="AC20" s="55"/>
      <c r="AE20" s="55"/>
      <c r="AF20" s="56"/>
    </row>
    <row r="21" spans="1:32" ht="27" customHeight="1" thickBot="1" x14ac:dyDescent="0.25">
      <c r="D21" s="65" t="s">
        <v>336</v>
      </c>
      <c r="J21" s="93">
        <f>SUM(J8:K20)</f>
        <v>19108950000000</v>
      </c>
      <c r="K21" s="93"/>
      <c r="M21" s="66">
        <f>SUM(M8:M20)</f>
        <v>933214701462</v>
      </c>
      <c r="U21" s="63"/>
      <c r="V21" s="55"/>
      <c r="W21" s="54">
        <v>203824074</v>
      </c>
      <c r="X21" s="55">
        <v>15519538</v>
      </c>
      <c r="Y21" s="55">
        <v>239956835</v>
      </c>
      <c r="Z21" s="54">
        <v>1122101374</v>
      </c>
      <c r="AA21" s="49">
        <v>273951000</v>
      </c>
      <c r="AB21" s="49">
        <v>50373457</v>
      </c>
      <c r="AC21" s="55">
        <v>402890685</v>
      </c>
      <c r="AE21" s="55">
        <v>270104110</v>
      </c>
      <c r="AF21" s="55">
        <v>255641873</v>
      </c>
    </row>
    <row r="22" spans="1:32" ht="14.45" customHeight="1" thickTop="1" x14ac:dyDescent="0.2">
      <c r="U22" s="61"/>
      <c r="V22" s="61"/>
      <c r="W22" s="54">
        <v>203824074</v>
      </c>
      <c r="X22" s="55">
        <v>15519538</v>
      </c>
      <c r="Y22" s="55">
        <v>239956835</v>
      </c>
      <c r="Z22" s="54">
        <v>1122101374</v>
      </c>
      <c r="AA22" s="49">
        <v>273951000</v>
      </c>
      <c r="AB22" s="49">
        <v>50373457</v>
      </c>
      <c r="AC22" s="56">
        <v>402890685</v>
      </c>
      <c r="AE22" s="55">
        <v>270104110</v>
      </c>
      <c r="AF22" s="55">
        <v>255641873</v>
      </c>
    </row>
    <row r="23" spans="1:32" ht="14.45" customHeight="1" x14ac:dyDescent="0.2">
      <c r="M23" s="49"/>
      <c r="U23" s="55"/>
      <c r="V23" s="67"/>
      <c r="W23" s="55">
        <v>203824074</v>
      </c>
      <c r="X23" s="54">
        <v>15519538</v>
      </c>
      <c r="Y23" s="54">
        <v>239956835</v>
      </c>
      <c r="Z23" s="55">
        <v>1122101374</v>
      </c>
      <c r="AA23" s="49">
        <v>273951000</v>
      </c>
      <c r="AB23" s="49">
        <v>50373457</v>
      </c>
      <c r="AC23" s="54">
        <v>402890685</v>
      </c>
      <c r="AE23" s="55">
        <v>270104110</v>
      </c>
      <c r="AF23" s="55">
        <v>255641873</v>
      </c>
    </row>
    <row r="24" spans="1:32" ht="14.45" customHeight="1" x14ac:dyDescent="0.2">
      <c r="M24" s="58"/>
      <c r="U24" s="67"/>
      <c r="W24" s="55">
        <v>203824074</v>
      </c>
      <c r="X24" s="54">
        <v>15519538</v>
      </c>
      <c r="Y24" s="54">
        <v>239956835</v>
      </c>
      <c r="Z24" s="55">
        <v>1122101374</v>
      </c>
      <c r="AA24" s="49">
        <v>273951000</v>
      </c>
      <c r="AB24" s="49">
        <v>50373457</v>
      </c>
      <c r="AC24" s="54">
        <v>402890685</v>
      </c>
      <c r="AE24" s="54">
        <v>270104110</v>
      </c>
      <c r="AF24" s="55">
        <v>255641873</v>
      </c>
    </row>
    <row r="25" spans="1:32" ht="14.45" customHeight="1" x14ac:dyDescent="0.2">
      <c r="W25" s="54">
        <v>203824074</v>
      </c>
      <c r="X25" s="54">
        <v>15519538</v>
      </c>
      <c r="Y25" s="54">
        <v>239956835</v>
      </c>
      <c r="Z25" s="55">
        <v>1122101374</v>
      </c>
      <c r="AA25" s="49">
        <v>273951000</v>
      </c>
      <c r="AB25" s="49">
        <v>50373457</v>
      </c>
      <c r="AC25" s="54">
        <v>402890685</v>
      </c>
      <c r="AE25" s="54">
        <v>270104110</v>
      </c>
      <c r="AF25" s="54">
        <v>255641873</v>
      </c>
    </row>
    <row r="26" spans="1:32" ht="14.45" customHeight="1" x14ac:dyDescent="0.2">
      <c r="W26" s="55">
        <v>203824074</v>
      </c>
      <c r="X26" s="55">
        <v>15519538</v>
      </c>
      <c r="Y26" s="55">
        <v>239956835</v>
      </c>
      <c r="Z26" s="55">
        <v>1122101374</v>
      </c>
      <c r="AA26" s="49">
        <v>273951000</v>
      </c>
      <c r="AB26" s="49">
        <v>50373457</v>
      </c>
      <c r="AC26" s="55">
        <v>402890685</v>
      </c>
      <c r="AE26" s="54">
        <v>270104110</v>
      </c>
      <c r="AF26" s="54">
        <v>255641873</v>
      </c>
    </row>
    <row r="27" spans="1:32" ht="14.45" customHeight="1" x14ac:dyDescent="0.2">
      <c r="U27" s="61"/>
      <c r="W27" s="54">
        <v>203824074</v>
      </c>
      <c r="X27" s="55">
        <v>15519538</v>
      </c>
      <c r="Y27" s="55">
        <v>239956835</v>
      </c>
      <c r="Z27" s="55">
        <v>1122101374</v>
      </c>
      <c r="AA27" s="49">
        <v>273951000</v>
      </c>
      <c r="AB27" s="49">
        <v>50373457</v>
      </c>
      <c r="AC27" s="56">
        <v>402890685</v>
      </c>
      <c r="AE27" s="55">
        <v>270104110</v>
      </c>
      <c r="AF27" s="56">
        <v>255641873</v>
      </c>
    </row>
    <row r="28" spans="1:32" ht="14.45" customHeight="1" x14ac:dyDescent="0.2">
      <c r="U28" s="55"/>
      <c r="W28" s="56">
        <v>203824074</v>
      </c>
      <c r="X28" s="55">
        <v>15519538</v>
      </c>
      <c r="Y28" s="55">
        <v>239956835</v>
      </c>
      <c r="Z28" s="54">
        <v>1122101374</v>
      </c>
      <c r="AA28" s="49">
        <v>273951000</v>
      </c>
      <c r="AB28" s="49">
        <v>50373457</v>
      </c>
      <c r="AC28" s="56">
        <v>402890685</v>
      </c>
      <c r="AE28" s="55">
        <v>270104110</v>
      </c>
      <c r="AF28" s="55">
        <v>255641873</v>
      </c>
    </row>
    <row r="29" spans="1:32" ht="14.45" customHeight="1" x14ac:dyDescent="0.2">
      <c r="U29" s="61"/>
      <c r="W29" s="55">
        <v>203824074</v>
      </c>
      <c r="X29" s="55">
        <v>15519538</v>
      </c>
      <c r="Y29" s="55">
        <v>239956835</v>
      </c>
      <c r="Z29" s="54">
        <v>1122101374</v>
      </c>
      <c r="AA29" s="49">
        <v>273951000</v>
      </c>
      <c r="AB29" s="49">
        <v>50373457</v>
      </c>
      <c r="AC29" s="56">
        <v>402890685</v>
      </c>
      <c r="AE29" s="56">
        <v>270104110</v>
      </c>
      <c r="AF29" s="55">
        <v>255641873</v>
      </c>
    </row>
    <row r="30" spans="1:32" ht="14.45" customHeight="1" x14ac:dyDescent="0.2">
      <c r="M30" s="67"/>
      <c r="U30" s="63"/>
      <c r="W30" s="54">
        <v>203824074</v>
      </c>
      <c r="X30" s="54">
        <v>15519538</v>
      </c>
      <c r="Y30" s="54">
        <v>239956835</v>
      </c>
      <c r="Z30" s="54">
        <v>1122101374</v>
      </c>
      <c r="AA30" s="49">
        <v>273951000</v>
      </c>
      <c r="AB30" s="49">
        <v>50373457</v>
      </c>
      <c r="AC30" s="56">
        <v>402890685</v>
      </c>
      <c r="AE30" s="55">
        <v>270104110</v>
      </c>
      <c r="AF30" s="56">
        <v>255641873</v>
      </c>
    </row>
    <row r="31" spans="1:32" ht="14.45" customHeight="1" x14ac:dyDescent="0.2">
      <c r="M31" s="55"/>
      <c r="U31" s="61"/>
      <c r="W31" s="54">
        <v>203824074</v>
      </c>
      <c r="X31" s="54">
        <v>15519538</v>
      </c>
      <c r="Y31" s="54">
        <v>239956835</v>
      </c>
      <c r="Z31" s="55">
        <v>1122101374</v>
      </c>
      <c r="AA31" s="49">
        <v>273951000</v>
      </c>
      <c r="AB31" s="49">
        <v>50373457</v>
      </c>
      <c r="AC31" s="56">
        <v>402890685</v>
      </c>
      <c r="AE31" s="54">
        <v>270104110</v>
      </c>
      <c r="AF31" s="56">
        <v>255641873</v>
      </c>
    </row>
    <row r="32" spans="1:32" ht="14.45" customHeight="1" x14ac:dyDescent="0.2">
      <c r="M32" s="61"/>
      <c r="U32" s="56"/>
      <c r="W32" s="56">
        <v>203824074</v>
      </c>
      <c r="X32" s="56">
        <v>15519538</v>
      </c>
      <c r="Y32" s="55">
        <v>239956835</v>
      </c>
      <c r="Z32" s="55">
        <v>1122101374</v>
      </c>
      <c r="AA32" s="49">
        <v>273951000</v>
      </c>
      <c r="AB32" s="49">
        <v>50373457</v>
      </c>
      <c r="AC32" s="56">
        <v>402890685</v>
      </c>
      <c r="AE32" s="54">
        <v>270104110</v>
      </c>
      <c r="AF32" s="56">
        <v>255641873</v>
      </c>
    </row>
    <row r="33" spans="13:32" ht="14.45" customHeight="1" x14ac:dyDescent="0.2">
      <c r="M33" s="67"/>
      <c r="U33" s="61"/>
      <c r="W33" s="54">
        <v>203824074</v>
      </c>
      <c r="X33" s="55">
        <v>15519538</v>
      </c>
      <c r="Y33" s="55">
        <v>239956835</v>
      </c>
      <c r="Z33" s="55">
        <v>1122101374</v>
      </c>
      <c r="AA33" s="49">
        <v>273951000</v>
      </c>
      <c r="AB33" s="49">
        <v>50373457</v>
      </c>
      <c r="AC33" s="56">
        <v>402890685</v>
      </c>
      <c r="AE33" s="55">
        <v>270104110</v>
      </c>
      <c r="AF33" s="56">
        <v>255641873</v>
      </c>
    </row>
    <row r="34" spans="13:32" ht="14.45" customHeight="1" x14ac:dyDescent="0.2">
      <c r="M34" s="61"/>
      <c r="W34" s="56">
        <v>203824074</v>
      </c>
      <c r="X34" s="55">
        <v>15519538</v>
      </c>
      <c r="Y34" s="55">
        <v>239956835</v>
      </c>
      <c r="Z34" s="55">
        <v>1122101374</v>
      </c>
      <c r="AA34" s="49">
        <v>273951000</v>
      </c>
      <c r="AB34" s="49">
        <v>50373457</v>
      </c>
      <c r="AC34" s="56">
        <v>402890685</v>
      </c>
      <c r="AE34" s="55">
        <v>270104110</v>
      </c>
      <c r="AF34" s="56">
        <v>255641873</v>
      </c>
    </row>
    <row r="35" spans="13:32" ht="14.45" customHeight="1" x14ac:dyDescent="0.2">
      <c r="M35" s="55"/>
      <c r="W35" s="55">
        <v>203824074</v>
      </c>
      <c r="X35" s="56">
        <v>15519538</v>
      </c>
      <c r="Y35" s="55">
        <v>239956835</v>
      </c>
      <c r="Z35" s="56">
        <v>1122101374</v>
      </c>
      <c r="AA35" s="49">
        <v>273951000</v>
      </c>
      <c r="AB35" s="49">
        <v>50373457</v>
      </c>
      <c r="AC35" s="55">
        <v>402890685</v>
      </c>
      <c r="AE35" s="55">
        <v>270104110</v>
      </c>
      <c r="AF35" s="55">
        <v>255641873</v>
      </c>
    </row>
    <row r="36" spans="13:32" ht="14.45" customHeight="1" x14ac:dyDescent="0.2">
      <c r="M36" s="61"/>
      <c r="W36" s="56">
        <v>203824074</v>
      </c>
      <c r="X36" s="55">
        <v>15519538</v>
      </c>
      <c r="Y36" s="56">
        <v>239956835</v>
      </c>
      <c r="Z36" s="54">
        <v>1122101374</v>
      </c>
      <c r="AA36" s="49">
        <v>273951000</v>
      </c>
      <c r="AB36" s="49">
        <v>50373457</v>
      </c>
      <c r="AC36" s="56">
        <v>402890685</v>
      </c>
      <c r="AE36" s="55">
        <v>270104110</v>
      </c>
      <c r="AF36" s="55">
        <v>255641873</v>
      </c>
    </row>
    <row r="37" spans="13:32" ht="14.45" customHeight="1" x14ac:dyDescent="0.2">
      <c r="M37" s="67"/>
      <c r="W37" s="56">
        <v>203824074</v>
      </c>
      <c r="X37" s="56">
        <v>15519538</v>
      </c>
      <c r="Y37" s="54">
        <v>239956835</v>
      </c>
      <c r="Z37" s="55">
        <v>1122101374</v>
      </c>
      <c r="AA37" s="49">
        <v>272072769</v>
      </c>
      <c r="AB37" s="49">
        <v>50373457</v>
      </c>
      <c r="AC37" s="56">
        <v>402890685</v>
      </c>
      <c r="AE37" s="55">
        <v>270104110</v>
      </c>
      <c r="AF37" s="56">
        <v>255641873</v>
      </c>
    </row>
    <row r="38" spans="13:32" ht="14.45" customHeight="1" x14ac:dyDescent="0.2">
      <c r="W38" s="56">
        <v>203824074</v>
      </c>
      <c r="X38" s="54">
        <v>15519538</v>
      </c>
      <c r="Y38" s="54">
        <v>239956835</v>
      </c>
      <c r="Z38" s="56">
        <v>1122101374</v>
      </c>
      <c r="AA38" s="49">
        <v>272072769</v>
      </c>
      <c r="AB38" s="49">
        <v>50373457</v>
      </c>
      <c r="AC38" s="56">
        <v>402890685</v>
      </c>
      <c r="AE38" s="54">
        <v>270104110</v>
      </c>
      <c r="AF38" s="56">
        <v>255641873</v>
      </c>
    </row>
    <row r="39" spans="13:32" ht="14.45" customHeight="1" x14ac:dyDescent="0.2">
      <c r="W39" s="56">
        <v>203824074</v>
      </c>
      <c r="X39" s="56">
        <v>15519538</v>
      </c>
      <c r="Y39" s="54">
        <v>239956835</v>
      </c>
      <c r="Z39" s="55">
        <v>1122101374</v>
      </c>
      <c r="AA39" s="49">
        <v>272072769</v>
      </c>
      <c r="AB39" s="49">
        <v>50373457</v>
      </c>
      <c r="AC39" s="56">
        <v>402890685</v>
      </c>
      <c r="AE39" s="56">
        <v>270104110</v>
      </c>
      <c r="AF39" s="56">
        <v>255641873</v>
      </c>
    </row>
    <row r="40" spans="13:32" ht="14.45" customHeight="1" x14ac:dyDescent="0.2">
      <c r="W40" s="55">
        <v>203824074</v>
      </c>
      <c r="X40" s="56">
        <v>15519538</v>
      </c>
      <c r="Y40" s="55">
        <v>239956835</v>
      </c>
      <c r="Z40" s="56">
        <v>1122101374</v>
      </c>
      <c r="AA40" s="49">
        <v>272072769</v>
      </c>
      <c r="AB40" s="49">
        <v>50373457</v>
      </c>
      <c r="AC40" s="56">
        <v>402890685</v>
      </c>
      <c r="AE40" s="55">
        <v>270104110</v>
      </c>
      <c r="AF40" s="56">
        <v>255641873</v>
      </c>
    </row>
    <row r="41" spans="13:32" ht="14.45" customHeight="1" x14ac:dyDescent="0.2">
      <c r="W41" s="56">
        <v>203824074</v>
      </c>
      <c r="X41" s="56">
        <v>15519538</v>
      </c>
      <c r="Y41" s="56">
        <v>239956835</v>
      </c>
      <c r="Z41" s="55">
        <v>1122101374</v>
      </c>
      <c r="AA41" s="49">
        <v>272072769</v>
      </c>
      <c r="AB41" s="49">
        <v>50373457</v>
      </c>
      <c r="AC41" s="56">
        <v>402890685</v>
      </c>
      <c r="AE41" s="55">
        <v>270104110</v>
      </c>
      <c r="AF41" s="56">
        <v>255641873</v>
      </c>
    </row>
    <row r="42" spans="13:32" ht="14.45" customHeight="1" x14ac:dyDescent="0.2">
      <c r="W42" s="56">
        <v>203824074</v>
      </c>
      <c r="X42" s="56">
        <v>15519538</v>
      </c>
      <c r="Y42" s="55">
        <v>239956835</v>
      </c>
      <c r="Z42" s="56">
        <v>1122101374</v>
      </c>
      <c r="AA42" s="49">
        <v>272072769</v>
      </c>
      <c r="AB42" s="49">
        <v>50373457</v>
      </c>
      <c r="AC42" s="56">
        <v>402890685</v>
      </c>
      <c r="AE42" s="56">
        <v>270104110</v>
      </c>
      <c r="AF42" s="56">
        <v>255641873</v>
      </c>
    </row>
    <row r="43" spans="13:32" ht="14.45" customHeight="1" x14ac:dyDescent="0.2">
      <c r="W43" s="56">
        <v>203824074</v>
      </c>
      <c r="X43" s="56">
        <v>15519538</v>
      </c>
      <c r="Y43" s="55">
        <v>239956835</v>
      </c>
      <c r="Z43" s="56">
        <v>1122101374</v>
      </c>
      <c r="AA43" s="49">
        <v>272072769</v>
      </c>
      <c r="AB43" s="49">
        <v>50373457</v>
      </c>
      <c r="AC43" s="56">
        <v>402890685</v>
      </c>
      <c r="AE43" s="55">
        <v>270104110</v>
      </c>
      <c r="AF43" s="56">
        <v>255641873</v>
      </c>
    </row>
    <row r="44" spans="13:32" ht="14.45" customHeight="1" x14ac:dyDescent="0.2">
      <c r="W44" s="56">
        <v>203824074</v>
      </c>
      <c r="X44" s="56">
        <v>15519538</v>
      </c>
      <c r="Y44" s="56">
        <v>239956835</v>
      </c>
      <c r="Z44" s="54">
        <v>1122101374</v>
      </c>
      <c r="AA44" s="49">
        <v>272072769</v>
      </c>
      <c r="AB44" s="49">
        <v>50373457</v>
      </c>
      <c r="AC44" s="56">
        <v>402890685</v>
      </c>
      <c r="AE44" s="55">
        <v>270104110</v>
      </c>
      <c r="AF44" s="56">
        <v>255641873</v>
      </c>
    </row>
    <row r="45" spans="13:32" ht="14.45" customHeight="1" x14ac:dyDescent="0.2">
      <c r="W45" s="56">
        <v>203824074</v>
      </c>
      <c r="X45" s="56">
        <v>15519538</v>
      </c>
      <c r="Y45" s="54">
        <v>239956835</v>
      </c>
      <c r="Z45" s="56">
        <v>1122101374</v>
      </c>
      <c r="AA45" s="49">
        <v>272072769</v>
      </c>
      <c r="AB45" s="49">
        <v>50373457</v>
      </c>
      <c r="AC45" s="56">
        <v>402890685</v>
      </c>
      <c r="AE45" s="56">
        <v>270104110</v>
      </c>
      <c r="AF45" s="56">
        <v>255641873</v>
      </c>
    </row>
    <row r="46" spans="13:32" ht="14.45" customHeight="1" x14ac:dyDescent="0.2">
      <c r="W46" s="56">
        <v>203824074</v>
      </c>
      <c r="X46" s="56">
        <v>15519538</v>
      </c>
      <c r="Y46" s="55">
        <v>239956835</v>
      </c>
      <c r="Z46" s="55">
        <v>1122101374</v>
      </c>
      <c r="AA46" s="49">
        <v>272072769</v>
      </c>
      <c r="AB46" s="49">
        <v>50373457</v>
      </c>
      <c r="AC46" s="56">
        <v>402890685</v>
      </c>
      <c r="AE46" s="55">
        <v>270104110</v>
      </c>
      <c r="AF46" s="56">
        <v>255641873</v>
      </c>
    </row>
    <row r="47" spans="13:32" ht="14.45" customHeight="1" x14ac:dyDescent="0.2">
      <c r="W47" s="56">
        <v>203824074</v>
      </c>
      <c r="X47" s="56">
        <v>15519538</v>
      </c>
      <c r="Y47" s="56">
        <v>239956835</v>
      </c>
      <c r="Z47" s="56">
        <v>1122101374</v>
      </c>
      <c r="AA47" s="49">
        <v>272072769</v>
      </c>
      <c r="AB47" s="49">
        <v>50373457</v>
      </c>
      <c r="AC47" s="56">
        <v>402890685</v>
      </c>
      <c r="AE47" s="55">
        <v>270104110</v>
      </c>
      <c r="AF47" s="56">
        <v>255641873</v>
      </c>
    </row>
    <row r="48" spans="13:32" ht="14.45" customHeight="1" x14ac:dyDescent="0.2">
      <c r="W48" s="56">
        <v>203824074</v>
      </c>
      <c r="X48" s="56">
        <v>15519538</v>
      </c>
      <c r="Y48" s="55">
        <v>239956835</v>
      </c>
      <c r="Z48" s="56">
        <v>1122101374</v>
      </c>
      <c r="AA48" s="49">
        <v>272072769</v>
      </c>
      <c r="AB48" s="49">
        <v>50373457</v>
      </c>
      <c r="AC48" s="56">
        <v>402890685</v>
      </c>
      <c r="AE48" s="55">
        <v>270104110</v>
      </c>
      <c r="AF48" s="56">
        <v>255641873</v>
      </c>
    </row>
    <row r="49" spans="23:32" ht="14.45" customHeight="1" x14ac:dyDescent="0.2">
      <c r="W49" s="56">
        <v>203824074</v>
      </c>
      <c r="X49" s="56">
        <v>15519538</v>
      </c>
      <c r="Y49" s="55">
        <v>239956835</v>
      </c>
      <c r="Z49" s="56">
        <v>1122101374</v>
      </c>
      <c r="AA49" s="49">
        <v>272072769</v>
      </c>
      <c r="AB49" s="49">
        <v>50373457</v>
      </c>
      <c r="AC49" s="56">
        <v>402890685</v>
      </c>
      <c r="AE49" s="55">
        <v>270104110</v>
      </c>
      <c r="AF49" s="56">
        <v>255641873</v>
      </c>
    </row>
    <row r="50" spans="23:32" ht="14.45" customHeight="1" x14ac:dyDescent="0.2">
      <c r="W50" s="56">
        <v>203824074</v>
      </c>
      <c r="X50" s="56">
        <v>15519538</v>
      </c>
      <c r="Y50" s="56">
        <v>239956835</v>
      </c>
      <c r="Z50" s="56">
        <v>1122101374</v>
      </c>
      <c r="AA50" s="49">
        <v>272072769</v>
      </c>
      <c r="AB50" s="49">
        <v>50373457</v>
      </c>
      <c r="AC50" s="56">
        <v>402890685</v>
      </c>
      <c r="AE50" s="56">
        <v>270104110</v>
      </c>
      <c r="AF50" s="56">
        <v>255641873</v>
      </c>
    </row>
    <row r="51" spans="23:32" ht="14.45" customHeight="1" x14ac:dyDescent="0.2">
      <c r="W51" s="55">
        <v>203824074</v>
      </c>
      <c r="X51" s="56">
        <v>15519538</v>
      </c>
      <c r="Y51" s="54">
        <v>239956835</v>
      </c>
      <c r="Z51" s="56">
        <v>1122101374</v>
      </c>
      <c r="AA51" s="49">
        <v>272072769</v>
      </c>
      <c r="AB51" s="49">
        <v>50373457</v>
      </c>
      <c r="AC51" s="56">
        <v>402890685</v>
      </c>
      <c r="AE51" s="55">
        <v>270104110</v>
      </c>
      <c r="AF51" s="56">
        <v>255641873</v>
      </c>
    </row>
    <row r="52" spans="23:32" ht="14.45" customHeight="1" x14ac:dyDescent="0.2">
      <c r="W52" s="56">
        <v>203824074</v>
      </c>
      <c r="X52" s="56">
        <v>15519538</v>
      </c>
      <c r="Y52" s="54">
        <v>239956835</v>
      </c>
      <c r="Z52" s="56">
        <v>1122101374</v>
      </c>
      <c r="AA52" s="49">
        <v>272072769</v>
      </c>
      <c r="AB52" s="49">
        <v>50373457</v>
      </c>
      <c r="AC52" s="56">
        <v>402890685</v>
      </c>
      <c r="AE52" s="54">
        <v>270104110</v>
      </c>
      <c r="AF52" s="56">
        <v>255641873</v>
      </c>
    </row>
    <row r="53" spans="23:32" ht="14.45" customHeight="1" x14ac:dyDescent="0.2">
      <c r="W53" s="56">
        <v>203824074</v>
      </c>
      <c r="X53" s="56">
        <v>15519538</v>
      </c>
      <c r="Y53" s="56">
        <v>239956835</v>
      </c>
      <c r="Z53" s="56">
        <v>1122101374</v>
      </c>
      <c r="AA53" s="49">
        <v>272072769</v>
      </c>
      <c r="AB53" s="49">
        <v>50373457</v>
      </c>
      <c r="AC53" s="56">
        <v>402890685</v>
      </c>
      <c r="AE53" s="56">
        <v>270104110</v>
      </c>
      <c r="AF53" s="56">
        <v>255641873</v>
      </c>
    </row>
    <row r="54" spans="23:32" ht="14.45" customHeight="1" x14ac:dyDescent="0.2">
      <c r="W54" s="56">
        <v>203824074</v>
      </c>
      <c r="X54" s="56">
        <v>15519538</v>
      </c>
      <c r="Y54" s="55">
        <v>239956835</v>
      </c>
      <c r="Z54" s="56">
        <v>1122101374</v>
      </c>
      <c r="AA54" s="49">
        <v>272072769</v>
      </c>
      <c r="AB54" s="49">
        <v>50373457</v>
      </c>
      <c r="AC54" s="56">
        <v>402890685</v>
      </c>
      <c r="AE54" s="56">
        <v>270104110</v>
      </c>
      <c r="AF54" s="56">
        <v>255641873</v>
      </c>
    </row>
    <row r="55" spans="23:32" ht="14.45" customHeight="1" x14ac:dyDescent="0.2">
      <c r="W55" s="56">
        <v>203824074</v>
      </c>
      <c r="X55" s="56">
        <v>15519538</v>
      </c>
      <c r="Y55" s="56">
        <v>239956835</v>
      </c>
      <c r="Z55" s="56">
        <v>1122101374</v>
      </c>
      <c r="AA55" s="49">
        <v>272072769</v>
      </c>
      <c r="AB55" s="49">
        <v>50373457</v>
      </c>
      <c r="AC55" s="56">
        <v>402890685</v>
      </c>
      <c r="AE55" s="56">
        <v>270104110</v>
      </c>
      <c r="AF55" s="56">
        <v>255641873</v>
      </c>
    </row>
    <row r="56" spans="23:32" ht="14.45" customHeight="1" x14ac:dyDescent="0.2">
      <c r="W56" s="56">
        <v>203824074</v>
      </c>
      <c r="X56" s="56">
        <v>15519538</v>
      </c>
      <c r="Y56" s="56">
        <v>239956835</v>
      </c>
      <c r="Z56" s="56">
        <v>1122101306</v>
      </c>
      <c r="AA56" s="49">
        <v>272072769</v>
      </c>
      <c r="AB56" s="49">
        <v>50373457</v>
      </c>
      <c r="AC56" s="56">
        <v>402890685</v>
      </c>
      <c r="AE56" s="56">
        <v>270104110</v>
      </c>
      <c r="AF56" s="56">
        <v>255641873</v>
      </c>
    </row>
    <row r="57" spans="23:32" ht="14.45" customHeight="1" x14ac:dyDescent="0.2">
      <c r="W57" s="55">
        <v>203824074</v>
      </c>
      <c r="X57" s="56">
        <v>15519538</v>
      </c>
      <c r="Y57" s="56">
        <v>239956835</v>
      </c>
      <c r="Z57" s="56">
        <v>1092540000</v>
      </c>
      <c r="AA57" s="49">
        <v>272072769</v>
      </c>
      <c r="AB57" s="49">
        <v>50373457</v>
      </c>
      <c r="AC57" s="56">
        <v>402890685</v>
      </c>
      <c r="AE57" s="56">
        <v>270104110</v>
      </c>
      <c r="AF57" s="56">
        <v>255641873</v>
      </c>
    </row>
    <row r="58" spans="23:32" ht="14.45" customHeight="1" x14ac:dyDescent="0.2">
      <c r="W58" s="56">
        <v>203824074</v>
      </c>
      <c r="X58" s="56">
        <v>15519538</v>
      </c>
      <c r="Y58" s="56">
        <v>239956835</v>
      </c>
      <c r="Z58" s="56">
        <v>1092540000</v>
      </c>
      <c r="AA58" s="49">
        <v>272072769</v>
      </c>
      <c r="AB58" s="49">
        <v>50373457</v>
      </c>
      <c r="AC58" s="56">
        <v>402890685</v>
      </c>
      <c r="AE58" s="56">
        <v>270104110</v>
      </c>
      <c r="AF58" s="56">
        <v>255641873</v>
      </c>
    </row>
    <row r="59" spans="23:32" ht="14.45" customHeight="1" x14ac:dyDescent="0.2">
      <c r="W59" s="56">
        <v>203824074</v>
      </c>
      <c r="X59" s="54">
        <v>15519538</v>
      </c>
      <c r="Y59" s="54">
        <v>239956835</v>
      </c>
      <c r="Z59" s="56">
        <v>1092540000</v>
      </c>
      <c r="AA59" s="49">
        <v>272072769</v>
      </c>
      <c r="AB59" s="49">
        <v>50373457</v>
      </c>
      <c r="AC59" s="56">
        <v>402890685</v>
      </c>
      <c r="AE59" s="54">
        <v>270104110</v>
      </c>
      <c r="AF59" s="56">
        <v>255641873</v>
      </c>
    </row>
    <row r="60" spans="23:32" x14ac:dyDescent="0.2">
      <c r="W60" s="56">
        <v>203824074</v>
      </c>
      <c r="X60" s="56">
        <v>15519538</v>
      </c>
      <c r="Y60" s="56">
        <v>239956835</v>
      </c>
      <c r="Z60" s="56">
        <v>1092540000</v>
      </c>
      <c r="AA60" s="49">
        <v>272072769</v>
      </c>
      <c r="AB60" s="49">
        <v>50373457</v>
      </c>
      <c r="AC60" s="56">
        <v>402890685</v>
      </c>
      <c r="AE60" s="56">
        <v>270104110</v>
      </c>
      <c r="AF60" s="56">
        <v>255641873</v>
      </c>
    </row>
    <row r="61" spans="23:32" x14ac:dyDescent="0.2">
      <c r="W61" s="56">
        <v>203824074</v>
      </c>
      <c r="Y61" s="56">
        <v>239956835</v>
      </c>
      <c r="Z61" s="56">
        <v>1092540000</v>
      </c>
      <c r="AA61" s="49">
        <v>272072769</v>
      </c>
      <c r="AB61" s="49">
        <v>50373457</v>
      </c>
      <c r="AC61" s="56">
        <v>402890685</v>
      </c>
      <c r="AE61" s="55">
        <v>270104110</v>
      </c>
      <c r="AF61" s="54">
        <v>255641873</v>
      </c>
    </row>
    <row r="62" spans="23:32" x14ac:dyDescent="0.2">
      <c r="W62" s="56">
        <v>203824074</v>
      </c>
      <c r="Y62" s="56">
        <v>239956835</v>
      </c>
      <c r="Z62" s="56">
        <v>1092540000</v>
      </c>
      <c r="AA62" s="49">
        <v>272072769</v>
      </c>
      <c r="AB62" s="49">
        <v>50373457</v>
      </c>
      <c r="AC62" s="56">
        <v>402890685</v>
      </c>
      <c r="AE62" s="56">
        <v>270104110</v>
      </c>
      <c r="AF62" s="55">
        <v>255641873</v>
      </c>
    </row>
    <row r="63" spans="23:32" x14ac:dyDescent="0.2">
      <c r="W63" s="56">
        <v>203824074</v>
      </c>
      <c r="Y63" s="56">
        <v>239956835</v>
      </c>
      <c r="Z63" s="56">
        <v>1092540000</v>
      </c>
      <c r="AA63" s="49">
        <v>272072769</v>
      </c>
      <c r="AB63" s="49">
        <v>50373457</v>
      </c>
      <c r="AC63" s="56">
        <v>402890685</v>
      </c>
      <c r="AE63" s="55">
        <v>270104110</v>
      </c>
      <c r="AF63" s="56">
        <v>255641873</v>
      </c>
    </row>
    <row r="64" spans="23:32" x14ac:dyDescent="0.2">
      <c r="W64" s="56">
        <v>203824074</v>
      </c>
      <c r="Y64" s="56">
        <v>239956835</v>
      </c>
      <c r="Z64" s="56">
        <v>1092540000</v>
      </c>
      <c r="AA64" s="49">
        <v>272072769</v>
      </c>
      <c r="AB64" s="49">
        <v>50373457</v>
      </c>
      <c r="AC64" s="56">
        <v>402890685</v>
      </c>
      <c r="AE64" s="56">
        <v>270104110</v>
      </c>
    </row>
    <row r="65" spans="23:31" x14ac:dyDescent="0.2">
      <c r="W65" s="55">
        <v>203824074</v>
      </c>
      <c r="Y65" s="56">
        <v>239956835</v>
      </c>
      <c r="Z65" s="56">
        <v>1092540000</v>
      </c>
      <c r="AA65" s="49">
        <v>272072769</v>
      </c>
      <c r="AB65" s="49">
        <v>50373457</v>
      </c>
      <c r="AC65" s="54">
        <v>402890685</v>
      </c>
      <c r="AE65" s="55">
        <v>270104110</v>
      </c>
    </row>
    <row r="66" spans="23:31" x14ac:dyDescent="0.2">
      <c r="W66" s="56">
        <v>203824074</v>
      </c>
      <c r="Y66" s="56">
        <v>239956835</v>
      </c>
      <c r="Z66" s="56">
        <v>1092540000</v>
      </c>
      <c r="AA66" s="49">
        <v>272072769</v>
      </c>
      <c r="AB66" s="49">
        <v>50373457</v>
      </c>
      <c r="AC66" s="56">
        <v>402890685</v>
      </c>
      <c r="AE66" s="56">
        <v>270104110</v>
      </c>
    </row>
    <row r="67" spans="23:31" x14ac:dyDescent="0.2">
      <c r="W67" s="56">
        <v>281550694</v>
      </c>
      <c r="Y67" s="56">
        <v>239956835</v>
      </c>
      <c r="Z67" s="56">
        <v>1092540000</v>
      </c>
      <c r="AA67" s="49">
        <v>272072769</v>
      </c>
      <c r="AB67" s="49">
        <v>50373457</v>
      </c>
      <c r="AC67" s="56">
        <v>402890685</v>
      </c>
      <c r="AE67" s="54">
        <v>270104110</v>
      </c>
    </row>
    <row r="68" spans="23:31" x14ac:dyDescent="0.2">
      <c r="W68" s="56">
        <v>281550694</v>
      </c>
      <c r="Y68" s="56">
        <v>239956835</v>
      </c>
      <c r="Z68" s="56">
        <v>1092540000</v>
      </c>
      <c r="AA68" s="49">
        <v>272072769</v>
      </c>
      <c r="AB68" s="49">
        <v>50373457</v>
      </c>
      <c r="AC68" s="56">
        <v>402890685</v>
      </c>
      <c r="AE68" s="55">
        <v>270104110</v>
      </c>
    </row>
    <row r="69" spans="23:31" x14ac:dyDescent="0.2">
      <c r="W69" s="56">
        <v>281550694</v>
      </c>
      <c r="Y69" s="56">
        <v>239956835</v>
      </c>
      <c r="Z69" s="56">
        <v>1092540000</v>
      </c>
      <c r="AA69" s="49">
        <v>272072769</v>
      </c>
      <c r="AB69" s="49">
        <v>50373457</v>
      </c>
      <c r="AC69" s="56">
        <v>402890685</v>
      </c>
      <c r="AE69" s="56">
        <v>270104110</v>
      </c>
    </row>
    <row r="70" spans="23:31" x14ac:dyDescent="0.2">
      <c r="W70" s="56">
        <v>281550694</v>
      </c>
      <c r="Y70" s="56">
        <v>239956835</v>
      </c>
      <c r="Z70" s="56">
        <v>1092540000</v>
      </c>
      <c r="AA70" s="49">
        <v>272072769</v>
      </c>
      <c r="AB70" s="49">
        <v>50373457</v>
      </c>
      <c r="AC70" s="56">
        <v>402890685</v>
      </c>
      <c r="AE70" s="55">
        <v>270104110</v>
      </c>
    </row>
    <row r="71" spans="23:31" x14ac:dyDescent="0.2">
      <c r="W71" s="56">
        <v>281550694</v>
      </c>
      <c r="Y71" s="56">
        <v>239956835</v>
      </c>
      <c r="Z71" s="56">
        <v>1092540000</v>
      </c>
      <c r="AA71" s="49">
        <v>272072769</v>
      </c>
      <c r="AB71" s="49">
        <v>50373457</v>
      </c>
      <c r="AC71" s="56">
        <v>402890685</v>
      </c>
      <c r="AE71" s="54">
        <v>270104110</v>
      </c>
    </row>
    <row r="72" spans="23:31" x14ac:dyDescent="0.2">
      <c r="W72" s="56">
        <v>281550694</v>
      </c>
      <c r="Y72" s="56">
        <v>239956835</v>
      </c>
      <c r="Z72" s="56">
        <v>1092540000</v>
      </c>
      <c r="AA72" s="49">
        <v>272072769</v>
      </c>
      <c r="AB72" s="49">
        <v>50373457</v>
      </c>
      <c r="AC72" s="56">
        <v>402890685</v>
      </c>
      <c r="AE72" s="54">
        <v>270104110</v>
      </c>
    </row>
    <row r="73" spans="23:31" x14ac:dyDescent="0.2">
      <c r="W73" s="56">
        <v>281550694</v>
      </c>
      <c r="Y73" s="56">
        <v>239956835</v>
      </c>
      <c r="Z73" s="56">
        <v>1092540000</v>
      </c>
      <c r="AA73" s="49">
        <v>272072769</v>
      </c>
      <c r="AB73" s="49">
        <v>50373457</v>
      </c>
      <c r="AC73" s="56">
        <v>402890685</v>
      </c>
      <c r="AE73" s="56">
        <v>270104110</v>
      </c>
    </row>
    <row r="74" spans="23:31" x14ac:dyDescent="0.2">
      <c r="W74" s="56">
        <v>281550694</v>
      </c>
      <c r="Y74" s="56">
        <v>239956835</v>
      </c>
      <c r="Z74" s="56">
        <v>1092540000</v>
      </c>
      <c r="AA74" s="49">
        <v>272072769</v>
      </c>
      <c r="AB74" s="49">
        <v>50373457</v>
      </c>
      <c r="AC74" s="56">
        <v>402890685</v>
      </c>
      <c r="AE74" s="56">
        <v>270104110</v>
      </c>
    </row>
    <row r="75" spans="23:31" x14ac:dyDescent="0.2">
      <c r="W75" s="56">
        <v>281550694</v>
      </c>
      <c r="Y75" s="56">
        <v>239956835</v>
      </c>
      <c r="Z75" s="56">
        <v>1092540000</v>
      </c>
      <c r="AA75" s="49">
        <v>272072769</v>
      </c>
      <c r="AB75" s="49">
        <v>50373457</v>
      </c>
      <c r="AC75" s="56">
        <v>402890685</v>
      </c>
      <c r="AE75" s="56">
        <v>270104110</v>
      </c>
    </row>
    <row r="76" spans="23:31" x14ac:dyDescent="0.2">
      <c r="W76" s="56">
        <v>281550694</v>
      </c>
      <c r="Y76" s="56">
        <v>239956835</v>
      </c>
      <c r="Z76" s="54">
        <v>1092540000</v>
      </c>
      <c r="AA76" s="49">
        <v>272072769</v>
      </c>
      <c r="AB76" s="49">
        <v>50373457</v>
      </c>
      <c r="AC76" s="56">
        <v>402890685</v>
      </c>
      <c r="AE76" s="56">
        <v>270104110</v>
      </c>
    </row>
    <row r="77" spans="23:31" x14ac:dyDescent="0.2">
      <c r="W77" s="54">
        <v>281550694</v>
      </c>
      <c r="Y77" s="56">
        <v>239956835</v>
      </c>
      <c r="Z77" s="56">
        <v>1092540000</v>
      </c>
      <c r="AA77" s="49">
        <v>272072769</v>
      </c>
      <c r="AB77" s="49">
        <v>50373457</v>
      </c>
      <c r="AC77" s="56">
        <v>402890685</v>
      </c>
      <c r="AE77" s="56">
        <v>270104110</v>
      </c>
    </row>
    <row r="78" spans="23:31" x14ac:dyDescent="0.2">
      <c r="W78" s="56">
        <v>281550694</v>
      </c>
      <c r="Y78" s="56">
        <v>239956835</v>
      </c>
      <c r="Z78" s="56">
        <v>1092540000</v>
      </c>
      <c r="AA78" s="49">
        <v>272072769</v>
      </c>
      <c r="AB78" s="49">
        <v>50373457</v>
      </c>
      <c r="AC78" s="56">
        <v>402890685</v>
      </c>
      <c r="AE78" s="56">
        <v>270104110</v>
      </c>
    </row>
    <row r="79" spans="23:31" x14ac:dyDescent="0.2">
      <c r="W79" s="56">
        <v>281550694</v>
      </c>
      <c r="Y79" s="56">
        <v>239956835</v>
      </c>
      <c r="Z79" s="56">
        <v>1092540000</v>
      </c>
      <c r="AA79" s="49">
        <v>272072769</v>
      </c>
      <c r="AB79" s="49">
        <v>50373457</v>
      </c>
      <c r="AC79" s="56">
        <v>402890685</v>
      </c>
      <c r="AE79" s="56">
        <v>270104110</v>
      </c>
    </row>
    <row r="80" spans="23:31" x14ac:dyDescent="0.2">
      <c r="W80" s="55">
        <v>281550694</v>
      </c>
      <c r="Y80" s="56">
        <v>239956835</v>
      </c>
      <c r="Z80" s="56">
        <v>1092540000</v>
      </c>
      <c r="AA80" s="49">
        <v>272072769</v>
      </c>
      <c r="AB80" s="49">
        <v>50373457</v>
      </c>
      <c r="AC80" s="56">
        <v>402890685</v>
      </c>
      <c r="AE80" s="56">
        <v>270104110</v>
      </c>
    </row>
    <row r="81" spans="23:31" x14ac:dyDescent="0.2">
      <c r="W81" s="56">
        <v>281550694</v>
      </c>
      <c r="Y81" s="56">
        <v>239956835</v>
      </c>
      <c r="Z81" s="56">
        <v>1092540000</v>
      </c>
      <c r="AA81" s="49">
        <v>272072769</v>
      </c>
      <c r="AB81" s="49">
        <v>50373457</v>
      </c>
      <c r="AC81" s="56">
        <v>402890685</v>
      </c>
      <c r="AE81" s="56">
        <v>270104110</v>
      </c>
    </row>
    <row r="82" spans="23:31" x14ac:dyDescent="0.2">
      <c r="W82" s="56">
        <v>281550694</v>
      </c>
      <c r="Y82" s="56">
        <v>239956835</v>
      </c>
      <c r="Z82" s="56">
        <v>1092540000</v>
      </c>
      <c r="AA82" s="49">
        <v>272072769</v>
      </c>
      <c r="AB82" s="49">
        <v>50373457</v>
      </c>
      <c r="AC82" s="56">
        <v>402890685</v>
      </c>
      <c r="AE82" s="54">
        <v>270104110</v>
      </c>
    </row>
    <row r="83" spans="23:31" x14ac:dyDescent="0.2">
      <c r="W83" s="56">
        <v>281550694</v>
      </c>
      <c r="Y83" s="56">
        <v>239956835</v>
      </c>
      <c r="Z83" s="56">
        <v>1092540000</v>
      </c>
      <c r="AA83" s="49">
        <v>272072769</v>
      </c>
      <c r="AB83" s="49">
        <v>50373457</v>
      </c>
      <c r="AC83" s="56">
        <v>402890685</v>
      </c>
      <c r="AE83" s="56">
        <v>270104110</v>
      </c>
    </row>
    <row r="84" spans="23:31" x14ac:dyDescent="0.2">
      <c r="W84" s="56">
        <v>281550694</v>
      </c>
      <c r="Y84" s="56">
        <v>239956835</v>
      </c>
      <c r="Z84" s="56">
        <v>1092540000</v>
      </c>
      <c r="AA84" s="49">
        <v>272072769</v>
      </c>
      <c r="AB84" s="49">
        <v>50373457</v>
      </c>
      <c r="AC84" s="56">
        <v>402890685</v>
      </c>
      <c r="AE84" s="56">
        <v>270104110</v>
      </c>
    </row>
    <row r="85" spans="23:31" x14ac:dyDescent="0.2">
      <c r="W85" s="56">
        <v>281550694</v>
      </c>
      <c r="Y85" s="56">
        <v>239956835</v>
      </c>
      <c r="Z85" s="56">
        <v>1092540000</v>
      </c>
      <c r="AA85" s="49">
        <v>272072769</v>
      </c>
      <c r="AB85" s="49">
        <v>50373457</v>
      </c>
      <c r="AC85" s="56">
        <v>402890685</v>
      </c>
      <c r="AE85" s="56">
        <v>270104110</v>
      </c>
    </row>
    <row r="86" spans="23:31" x14ac:dyDescent="0.2">
      <c r="W86" s="56">
        <v>281550694</v>
      </c>
      <c r="Y86" s="56">
        <v>239956835</v>
      </c>
      <c r="Z86" s="56">
        <v>1092540000</v>
      </c>
      <c r="AA86" s="49">
        <v>272072769</v>
      </c>
      <c r="AB86" s="49">
        <v>50373457</v>
      </c>
      <c r="AC86" s="56">
        <v>402890685</v>
      </c>
      <c r="AE86" s="56">
        <v>270104110</v>
      </c>
    </row>
    <row r="87" spans="23:31" x14ac:dyDescent="0.2">
      <c r="W87" s="56">
        <v>281550694</v>
      </c>
      <c r="Y87" s="54">
        <v>239956835</v>
      </c>
      <c r="Z87" s="56">
        <v>1092540000</v>
      </c>
      <c r="AA87" s="49">
        <v>272072769</v>
      </c>
      <c r="AB87" s="49">
        <v>50373457</v>
      </c>
      <c r="AC87" s="56">
        <v>402890685</v>
      </c>
      <c r="AE87" s="56">
        <v>270104110</v>
      </c>
    </row>
    <row r="88" spans="23:31" x14ac:dyDescent="0.2">
      <c r="W88" s="56">
        <v>281550694</v>
      </c>
      <c r="Y88" s="56">
        <v>239956835</v>
      </c>
      <c r="Z88" s="56">
        <v>1092540000</v>
      </c>
      <c r="AA88" s="49">
        <v>272072769</v>
      </c>
      <c r="AB88" s="49">
        <v>50373457</v>
      </c>
      <c r="AC88" s="56">
        <v>402890685</v>
      </c>
      <c r="AE88" s="56">
        <v>270104110</v>
      </c>
    </row>
    <row r="89" spans="23:31" x14ac:dyDescent="0.2">
      <c r="W89" s="56">
        <v>281550694</v>
      </c>
      <c r="Y89" s="56">
        <v>239956835</v>
      </c>
      <c r="Z89" s="56">
        <v>1092540000</v>
      </c>
      <c r="AA89" s="49">
        <v>272072769</v>
      </c>
      <c r="AB89" s="49">
        <v>50373457</v>
      </c>
      <c r="AC89" s="56">
        <v>402890685</v>
      </c>
      <c r="AE89" s="56">
        <v>270104110</v>
      </c>
    </row>
    <row r="90" spans="23:31" x14ac:dyDescent="0.2">
      <c r="W90" s="56">
        <v>281550694</v>
      </c>
      <c r="Y90" s="56">
        <v>239956835</v>
      </c>
      <c r="Z90" s="56">
        <v>1092540000</v>
      </c>
      <c r="AA90" s="49">
        <v>272072769</v>
      </c>
      <c r="AB90" s="49">
        <v>50373457</v>
      </c>
      <c r="AC90" s="56">
        <v>402890685</v>
      </c>
      <c r="AE90" s="56">
        <v>270104110</v>
      </c>
    </row>
    <row r="91" spans="23:31" x14ac:dyDescent="0.2">
      <c r="W91" s="56">
        <v>281550694</v>
      </c>
      <c r="Y91" s="56">
        <v>239956835</v>
      </c>
      <c r="Z91" s="56">
        <v>1092540000</v>
      </c>
      <c r="AA91" s="49">
        <v>272072769</v>
      </c>
      <c r="AB91" s="49">
        <v>50373457</v>
      </c>
      <c r="AC91" s="56">
        <v>402890685</v>
      </c>
      <c r="AE91" s="56">
        <v>270104110</v>
      </c>
    </row>
    <row r="92" spans="23:31" x14ac:dyDescent="0.2">
      <c r="W92" s="56">
        <v>281550694</v>
      </c>
      <c r="Y92" s="56">
        <v>239956835</v>
      </c>
      <c r="Z92" s="56">
        <v>1092540000</v>
      </c>
      <c r="AA92" s="49">
        <v>272072769</v>
      </c>
      <c r="AB92" s="49">
        <v>50373457</v>
      </c>
      <c r="AC92" s="56">
        <v>402890685</v>
      </c>
      <c r="AE92" s="56">
        <v>270104110</v>
      </c>
    </row>
    <row r="93" spans="23:31" x14ac:dyDescent="0.2">
      <c r="W93" s="56">
        <v>281550694</v>
      </c>
      <c r="Y93" s="56">
        <v>239956835</v>
      </c>
      <c r="Z93" s="56">
        <v>1092540000</v>
      </c>
      <c r="AA93" s="49">
        <v>272072769</v>
      </c>
      <c r="AB93" s="49">
        <v>50373457</v>
      </c>
      <c r="AC93" s="56">
        <v>402890685</v>
      </c>
      <c r="AE93" s="55">
        <v>270104110</v>
      </c>
    </row>
    <row r="94" spans="23:31" x14ac:dyDescent="0.2">
      <c r="W94" s="56">
        <v>281550694</v>
      </c>
      <c r="Y94" s="56">
        <v>239956835</v>
      </c>
      <c r="Z94" s="56">
        <v>1092540000</v>
      </c>
      <c r="AA94" s="49">
        <v>272072769</v>
      </c>
      <c r="AB94" s="49">
        <v>50373457</v>
      </c>
      <c r="AC94" s="56">
        <v>402890685</v>
      </c>
      <c r="AE94" s="54">
        <v>270104110</v>
      </c>
    </row>
    <row r="95" spans="23:31" x14ac:dyDescent="0.2">
      <c r="W95" s="56">
        <v>281550694</v>
      </c>
      <c r="Y95" s="56">
        <v>239956835</v>
      </c>
      <c r="Z95" s="56">
        <v>1092540000</v>
      </c>
      <c r="AA95" s="49">
        <v>272072769</v>
      </c>
      <c r="AB95" s="49">
        <v>50373457</v>
      </c>
      <c r="AC95" s="56">
        <v>402890685</v>
      </c>
      <c r="AE95" s="54">
        <v>270104110</v>
      </c>
    </row>
    <row r="96" spans="23:31" x14ac:dyDescent="0.2">
      <c r="W96" s="56">
        <v>281550694</v>
      </c>
      <c r="Y96" s="56">
        <v>239956835</v>
      </c>
      <c r="Z96" s="56">
        <v>1092540000</v>
      </c>
      <c r="AA96" s="49">
        <v>272072769</v>
      </c>
      <c r="AB96" s="49">
        <v>50373457</v>
      </c>
      <c r="AC96" s="56">
        <v>402890685</v>
      </c>
      <c r="AE96" s="55">
        <v>270104110</v>
      </c>
    </row>
    <row r="97" spans="23:31" x14ac:dyDescent="0.2">
      <c r="W97" s="56">
        <v>281550694</v>
      </c>
      <c r="Y97" s="56">
        <v>239956835</v>
      </c>
      <c r="Z97" s="56">
        <v>1092540000</v>
      </c>
      <c r="AA97" s="49">
        <v>272072769</v>
      </c>
      <c r="AB97" s="49">
        <v>50373457</v>
      </c>
      <c r="AC97" s="56">
        <v>402890685</v>
      </c>
      <c r="AE97" s="56">
        <v>270104110</v>
      </c>
    </row>
    <row r="98" spans="23:31" x14ac:dyDescent="0.2">
      <c r="W98" s="56">
        <v>281550694</v>
      </c>
      <c r="Y98" s="56">
        <v>239956835</v>
      </c>
      <c r="Z98" s="56">
        <v>1092540000</v>
      </c>
      <c r="AA98" s="49">
        <v>272072769</v>
      </c>
      <c r="AB98" s="49">
        <v>50373457</v>
      </c>
      <c r="AC98" s="56">
        <v>402890685</v>
      </c>
    </row>
    <row r="99" spans="23:31" x14ac:dyDescent="0.2">
      <c r="W99" s="56">
        <v>281550694</v>
      </c>
      <c r="Y99" s="56">
        <v>239956835</v>
      </c>
      <c r="Z99" s="56">
        <v>1092540000</v>
      </c>
      <c r="AA99" s="49">
        <v>272072769</v>
      </c>
      <c r="AB99" s="49">
        <v>50373457</v>
      </c>
      <c r="AC99" s="56">
        <v>402890685</v>
      </c>
    </row>
    <row r="100" spans="23:31" x14ac:dyDescent="0.2">
      <c r="W100" s="56">
        <v>281550694</v>
      </c>
      <c r="Y100" s="56">
        <v>239956835</v>
      </c>
      <c r="Z100" s="56">
        <v>1092540000</v>
      </c>
      <c r="AA100" s="49">
        <v>272072769</v>
      </c>
      <c r="AB100" s="49">
        <v>50373457</v>
      </c>
      <c r="AC100" s="56">
        <v>402890685</v>
      </c>
    </row>
    <row r="101" spans="23:31" x14ac:dyDescent="0.2">
      <c r="W101" s="56">
        <v>281550694</v>
      </c>
      <c r="Y101" s="56">
        <v>239956835</v>
      </c>
      <c r="Z101" s="56">
        <v>1092540000</v>
      </c>
      <c r="AA101" s="49">
        <v>272072769</v>
      </c>
      <c r="AB101" s="49">
        <v>50373457</v>
      </c>
      <c r="AC101" s="56">
        <v>402890685</v>
      </c>
    </row>
    <row r="102" spans="23:31" x14ac:dyDescent="0.2">
      <c r="W102" s="56">
        <v>281550694</v>
      </c>
      <c r="Y102" s="56">
        <v>222482927</v>
      </c>
      <c r="Z102" s="56">
        <v>1092540000</v>
      </c>
      <c r="AA102" s="49">
        <v>252618750</v>
      </c>
      <c r="AB102" s="49">
        <v>48718750</v>
      </c>
      <c r="AC102" s="56">
        <v>402890685</v>
      </c>
    </row>
    <row r="103" spans="23:31" x14ac:dyDescent="0.2">
      <c r="W103" s="54">
        <v>281550694</v>
      </c>
      <c r="Y103" s="56">
        <v>222482927</v>
      </c>
      <c r="Z103" s="56">
        <v>1092540000</v>
      </c>
      <c r="AA103" s="49">
        <v>252618750</v>
      </c>
      <c r="AB103" s="49">
        <v>48718750</v>
      </c>
      <c r="AC103" s="56">
        <v>402890685</v>
      </c>
    </row>
    <row r="104" spans="23:31" x14ac:dyDescent="0.2">
      <c r="W104" s="55">
        <v>281550694</v>
      </c>
      <c r="Y104" s="56">
        <v>222482927</v>
      </c>
      <c r="Z104" s="56">
        <v>1092540000</v>
      </c>
      <c r="AA104" s="49">
        <v>252618750</v>
      </c>
      <c r="AB104" s="49">
        <v>48718750</v>
      </c>
      <c r="AC104" s="56">
        <v>402890685</v>
      </c>
    </row>
    <row r="105" spans="23:31" x14ac:dyDescent="0.2">
      <c r="W105" s="56">
        <v>281550694</v>
      </c>
      <c r="Y105" s="56">
        <v>222482927</v>
      </c>
      <c r="Z105" s="56">
        <v>1092540000</v>
      </c>
      <c r="AA105" s="49">
        <v>252618750</v>
      </c>
      <c r="AB105" s="49">
        <v>48718750</v>
      </c>
      <c r="AC105" s="56">
        <v>402890685</v>
      </c>
    </row>
    <row r="106" spans="23:31" x14ac:dyDescent="0.2">
      <c r="W106" s="56">
        <v>281550694</v>
      </c>
      <c r="Y106" s="56">
        <v>222482927</v>
      </c>
      <c r="Z106" s="56">
        <v>1092540000</v>
      </c>
      <c r="AA106" s="49">
        <v>252618750</v>
      </c>
      <c r="AB106" s="49">
        <v>48718750</v>
      </c>
      <c r="AC106" s="56">
        <v>402890685</v>
      </c>
    </row>
    <row r="107" spans="23:31" x14ac:dyDescent="0.2">
      <c r="W107" s="56">
        <v>281550694</v>
      </c>
      <c r="Y107" s="56">
        <v>222482927</v>
      </c>
      <c r="Z107" s="56">
        <v>1079765038</v>
      </c>
      <c r="AA107" s="49">
        <v>252618750</v>
      </c>
      <c r="AB107" s="49">
        <v>48718750</v>
      </c>
      <c r="AC107" s="56">
        <v>402890685</v>
      </c>
    </row>
    <row r="108" spans="23:31" x14ac:dyDescent="0.2">
      <c r="W108" s="56">
        <v>281550694</v>
      </c>
      <c r="Y108" s="56">
        <v>222482927</v>
      </c>
      <c r="Z108" s="56">
        <v>1079765038</v>
      </c>
      <c r="AA108" s="49">
        <v>252618750</v>
      </c>
      <c r="AB108" s="49">
        <v>48718750</v>
      </c>
      <c r="AC108" s="56">
        <v>402890685</v>
      </c>
    </row>
    <row r="109" spans="23:31" x14ac:dyDescent="0.2">
      <c r="W109" s="56">
        <v>281550694</v>
      </c>
      <c r="Y109" s="56">
        <v>222482927</v>
      </c>
      <c r="Z109" s="56">
        <v>1079765038</v>
      </c>
      <c r="AA109" s="49">
        <v>252618750</v>
      </c>
      <c r="AB109" s="49">
        <v>48718750</v>
      </c>
      <c r="AC109" s="56">
        <v>402890685</v>
      </c>
    </row>
    <row r="110" spans="23:31" x14ac:dyDescent="0.2">
      <c r="W110" s="56">
        <v>281550694</v>
      </c>
      <c r="Y110" s="56">
        <v>222482927</v>
      </c>
      <c r="Z110" s="56">
        <v>1079765038</v>
      </c>
      <c r="AA110" s="49">
        <v>252618750</v>
      </c>
      <c r="AB110" s="49">
        <v>51344086</v>
      </c>
      <c r="AC110" s="56">
        <v>402890685</v>
      </c>
    </row>
    <row r="111" spans="23:31" x14ac:dyDescent="0.2">
      <c r="W111" s="56">
        <v>281550694</v>
      </c>
      <c r="Y111" s="56">
        <v>222482927</v>
      </c>
      <c r="Z111" s="56">
        <v>1079765038</v>
      </c>
      <c r="AA111" s="49">
        <v>252618750</v>
      </c>
      <c r="AB111" s="49">
        <v>51344086</v>
      </c>
      <c r="AC111" s="56">
        <v>402890685</v>
      </c>
    </row>
    <row r="112" spans="23:31" x14ac:dyDescent="0.2">
      <c r="W112" s="56">
        <v>281550694</v>
      </c>
      <c r="Y112" s="56">
        <v>222482927</v>
      </c>
      <c r="Z112" s="56">
        <v>1079765038</v>
      </c>
      <c r="AA112" s="49">
        <v>252618750</v>
      </c>
      <c r="AB112" s="49">
        <v>51344086</v>
      </c>
      <c r="AC112" s="56">
        <v>402890685</v>
      </c>
    </row>
    <row r="113" spans="23:29" x14ac:dyDescent="0.2">
      <c r="W113" s="56">
        <v>281550694</v>
      </c>
      <c r="Y113" s="56">
        <v>222482927</v>
      </c>
      <c r="Z113" s="56">
        <v>1079765038</v>
      </c>
      <c r="AA113" s="49">
        <v>252618750</v>
      </c>
      <c r="AB113" s="49">
        <v>51344086</v>
      </c>
      <c r="AC113" s="56">
        <v>402890685</v>
      </c>
    </row>
    <row r="114" spans="23:29" x14ac:dyDescent="0.2">
      <c r="W114" s="56">
        <v>281550694</v>
      </c>
      <c r="Y114" s="56">
        <v>222482927</v>
      </c>
      <c r="Z114" s="56">
        <v>1079765038</v>
      </c>
      <c r="AA114" s="49">
        <v>252618750</v>
      </c>
      <c r="AB114" s="49">
        <v>51344086</v>
      </c>
      <c r="AC114" s="56">
        <v>402890685</v>
      </c>
    </row>
    <row r="115" spans="23:29" x14ac:dyDescent="0.2">
      <c r="W115" s="56">
        <v>281550694</v>
      </c>
      <c r="Y115" s="56">
        <v>222482927</v>
      </c>
      <c r="Z115" s="56">
        <v>1079765038</v>
      </c>
      <c r="AA115" s="49">
        <v>252618750</v>
      </c>
      <c r="AB115" s="49">
        <v>51344086</v>
      </c>
      <c r="AC115" s="56">
        <v>402890685</v>
      </c>
    </row>
    <row r="116" spans="23:29" x14ac:dyDescent="0.2">
      <c r="W116" s="56">
        <v>281550694</v>
      </c>
      <c r="Y116" s="56">
        <v>222482927</v>
      </c>
      <c r="Z116" s="56">
        <v>1079765038</v>
      </c>
      <c r="AA116" s="49">
        <v>252618750</v>
      </c>
      <c r="AB116" s="49">
        <v>51344086</v>
      </c>
      <c r="AC116" s="56">
        <v>402890685</v>
      </c>
    </row>
    <row r="117" spans="23:29" x14ac:dyDescent="0.2">
      <c r="W117" s="56">
        <v>281550694</v>
      </c>
      <c r="Y117" s="56">
        <v>222482927</v>
      </c>
      <c r="Z117" s="56">
        <v>1079765038</v>
      </c>
      <c r="AA117" s="49">
        <v>252618750</v>
      </c>
      <c r="AB117" s="49">
        <v>51344086</v>
      </c>
      <c r="AC117" s="56">
        <v>402890685</v>
      </c>
    </row>
    <row r="118" spans="23:29" x14ac:dyDescent="0.2">
      <c r="W118" s="56">
        <v>281550694</v>
      </c>
      <c r="Y118" s="56">
        <v>222482927</v>
      </c>
      <c r="Z118" s="56">
        <v>1079765038</v>
      </c>
      <c r="AA118" s="49">
        <v>252618750</v>
      </c>
      <c r="AB118" s="49">
        <v>51344086</v>
      </c>
      <c r="AC118" s="56">
        <v>402890685</v>
      </c>
    </row>
    <row r="119" spans="23:29" x14ac:dyDescent="0.2">
      <c r="W119" s="56">
        <v>281550694</v>
      </c>
      <c r="Y119" s="56">
        <v>222482927</v>
      </c>
      <c r="Z119" s="56">
        <v>1079765038</v>
      </c>
      <c r="AA119" s="49">
        <v>252618750</v>
      </c>
      <c r="AB119" s="49">
        <v>51344086</v>
      </c>
      <c r="AC119" s="56">
        <v>402890685</v>
      </c>
    </row>
    <row r="120" spans="23:29" x14ac:dyDescent="0.2">
      <c r="W120" s="54">
        <v>281550694</v>
      </c>
      <c r="Y120" s="56">
        <v>222482927</v>
      </c>
      <c r="Z120" s="56">
        <v>1079765038</v>
      </c>
      <c r="AA120" s="49">
        <v>252618750</v>
      </c>
      <c r="AB120" s="49">
        <v>51344086</v>
      </c>
      <c r="AC120" s="56">
        <v>402890685</v>
      </c>
    </row>
    <row r="121" spans="23:29" x14ac:dyDescent="0.2">
      <c r="W121" s="56">
        <v>281550694</v>
      </c>
      <c r="Y121" s="56">
        <v>222482927</v>
      </c>
      <c r="Z121" s="56">
        <v>1079765038</v>
      </c>
      <c r="AA121" s="49">
        <v>252618750</v>
      </c>
      <c r="AB121" s="49">
        <v>51344086</v>
      </c>
      <c r="AC121" s="56">
        <v>402890685</v>
      </c>
    </row>
    <row r="122" spans="23:29" x14ac:dyDescent="0.2">
      <c r="W122" s="56">
        <v>281550694</v>
      </c>
      <c r="Y122" s="56">
        <v>222482927</v>
      </c>
      <c r="Z122" s="56">
        <v>1079765038</v>
      </c>
      <c r="AA122" s="49">
        <v>252618750</v>
      </c>
      <c r="AB122" s="49">
        <v>51344086</v>
      </c>
      <c r="AC122" s="56">
        <v>402890685</v>
      </c>
    </row>
    <row r="123" spans="23:29" x14ac:dyDescent="0.2">
      <c r="W123" s="56">
        <v>281550694</v>
      </c>
      <c r="Y123" s="56">
        <v>222482927</v>
      </c>
      <c r="Z123" s="56">
        <v>1079765038</v>
      </c>
      <c r="AA123" s="49">
        <v>252618750</v>
      </c>
      <c r="AB123" s="49">
        <v>51344086</v>
      </c>
      <c r="AC123" s="56">
        <v>402890685</v>
      </c>
    </row>
    <row r="124" spans="23:29" x14ac:dyDescent="0.2">
      <c r="W124" s="55">
        <v>281550694</v>
      </c>
      <c r="Y124" s="56">
        <v>222482927</v>
      </c>
      <c r="Z124" s="56">
        <v>1079765038</v>
      </c>
      <c r="AA124" s="49">
        <v>252618750</v>
      </c>
      <c r="AB124" s="49">
        <v>51344086</v>
      </c>
      <c r="AC124" s="56">
        <v>402890685</v>
      </c>
    </row>
    <row r="125" spans="23:29" x14ac:dyDescent="0.2">
      <c r="W125" s="56">
        <v>281550694</v>
      </c>
      <c r="Y125" s="56">
        <v>222482927</v>
      </c>
      <c r="Z125" s="56">
        <v>1079765038</v>
      </c>
      <c r="AA125" s="49">
        <v>252618750</v>
      </c>
      <c r="AB125" s="49">
        <v>51344086</v>
      </c>
      <c r="AC125" s="56">
        <v>402890685</v>
      </c>
    </row>
    <row r="126" spans="23:29" x14ac:dyDescent="0.2">
      <c r="W126" s="56">
        <v>281550694</v>
      </c>
      <c r="Y126" s="56">
        <v>222482927</v>
      </c>
      <c r="Z126" s="56">
        <v>1079765038</v>
      </c>
      <c r="AA126" s="49">
        <v>274772903</v>
      </c>
      <c r="AB126" s="49">
        <v>51344086</v>
      </c>
      <c r="AC126" s="56">
        <v>402890685</v>
      </c>
    </row>
    <row r="127" spans="23:29" x14ac:dyDescent="0.2">
      <c r="W127" s="56">
        <v>281550694</v>
      </c>
      <c r="Y127" s="56">
        <v>222482927</v>
      </c>
      <c r="Z127" s="56">
        <v>1079765038</v>
      </c>
      <c r="AA127" s="49">
        <v>274772903</v>
      </c>
      <c r="AB127" s="49">
        <v>51344086</v>
      </c>
      <c r="AC127" s="56">
        <v>402890685</v>
      </c>
    </row>
    <row r="128" spans="23:29" x14ac:dyDescent="0.2">
      <c r="W128" s="56">
        <v>281550694</v>
      </c>
      <c r="Y128" s="56">
        <v>222482927</v>
      </c>
      <c r="Z128" s="56">
        <v>1079765038</v>
      </c>
      <c r="AA128" s="49">
        <v>274772903</v>
      </c>
      <c r="AB128" s="49">
        <v>51344086</v>
      </c>
      <c r="AC128" s="56">
        <v>402890685</v>
      </c>
    </row>
    <row r="129" spans="23:29" x14ac:dyDescent="0.2">
      <c r="W129" s="56">
        <v>281550694</v>
      </c>
      <c r="Y129" s="56">
        <v>222482927</v>
      </c>
      <c r="Z129" s="56">
        <v>1079765038</v>
      </c>
      <c r="AA129" s="49">
        <v>274772903</v>
      </c>
      <c r="AB129" s="49">
        <v>51344086</v>
      </c>
      <c r="AC129" s="56">
        <v>402890685</v>
      </c>
    </row>
    <row r="130" spans="23:29" x14ac:dyDescent="0.2">
      <c r="W130" s="56">
        <v>281550694</v>
      </c>
      <c r="Y130" s="56">
        <v>222482927</v>
      </c>
      <c r="Z130" s="56">
        <v>1079765038</v>
      </c>
      <c r="AA130" s="49">
        <v>274772903</v>
      </c>
      <c r="AB130" s="49">
        <v>51344086</v>
      </c>
      <c r="AC130" s="56">
        <v>402890685</v>
      </c>
    </row>
    <row r="131" spans="23:29" x14ac:dyDescent="0.2">
      <c r="W131" s="56">
        <v>281550694</v>
      </c>
      <c r="Y131" s="56">
        <v>222482927</v>
      </c>
      <c r="Z131" s="56">
        <v>1079765038</v>
      </c>
      <c r="AA131" s="49">
        <v>274772903</v>
      </c>
      <c r="AB131" s="49">
        <v>51344086</v>
      </c>
      <c r="AC131" s="56">
        <v>402890685</v>
      </c>
    </row>
    <row r="132" spans="23:29" x14ac:dyDescent="0.2">
      <c r="W132" s="56">
        <v>281550694</v>
      </c>
      <c r="Y132" s="56">
        <v>222482927</v>
      </c>
      <c r="Z132" s="56">
        <v>1079765038</v>
      </c>
      <c r="AA132" s="49">
        <v>274772903</v>
      </c>
      <c r="AB132" s="49">
        <v>51344086</v>
      </c>
      <c r="AC132" s="56">
        <v>402890685</v>
      </c>
    </row>
    <row r="133" spans="23:29" x14ac:dyDescent="0.2">
      <c r="W133" s="56">
        <v>281550694</v>
      </c>
      <c r="Y133" s="56">
        <v>222482927</v>
      </c>
      <c r="Z133" s="56">
        <v>1079765038</v>
      </c>
      <c r="AA133" s="49">
        <v>274772903</v>
      </c>
      <c r="AB133" s="49">
        <v>51344086</v>
      </c>
      <c r="AC133" s="56">
        <v>402890685</v>
      </c>
    </row>
    <row r="134" spans="23:29" x14ac:dyDescent="0.2">
      <c r="W134" s="56">
        <v>281550694</v>
      </c>
      <c r="Y134" s="56">
        <v>222482927</v>
      </c>
      <c r="Z134" s="56">
        <v>1079765038</v>
      </c>
      <c r="AA134" s="49">
        <v>274772903</v>
      </c>
      <c r="AB134" s="49">
        <v>51344086</v>
      </c>
      <c r="AC134" s="56">
        <v>402890685</v>
      </c>
    </row>
    <row r="135" spans="23:29" x14ac:dyDescent="0.2">
      <c r="W135" s="56">
        <v>281550694</v>
      </c>
      <c r="Y135" s="56">
        <v>222482927</v>
      </c>
      <c r="Z135" s="56">
        <v>1079765038</v>
      </c>
      <c r="AA135" s="49">
        <v>274772903</v>
      </c>
      <c r="AB135" s="49">
        <v>51344086</v>
      </c>
      <c r="AC135" s="56">
        <v>402890685</v>
      </c>
    </row>
    <row r="136" spans="23:29" x14ac:dyDescent="0.2">
      <c r="W136" s="56">
        <v>281550694</v>
      </c>
      <c r="Y136" s="56">
        <v>222482927</v>
      </c>
      <c r="Z136" s="56">
        <v>1079765038</v>
      </c>
      <c r="AA136" s="49">
        <v>274772903</v>
      </c>
      <c r="AB136" s="49">
        <v>51344086</v>
      </c>
      <c r="AC136" s="56">
        <v>402890685</v>
      </c>
    </row>
    <row r="137" spans="23:29" x14ac:dyDescent="0.2">
      <c r="W137" s="55">
        <v>281550694</v>
      </c>
      <c r="Y137" s="56">
        <v>222482927</v>
      </c>
      <c r="Z137" s="56">
        <v>1079765038</v>
      </c>
      <c r="AA137" s="49">
        <v>274772903</v>
      </c>
      <c r="AB137" s="49">
        <v>51344086</v>
      </c>
      <c r="AC137" s="56">
        <v>402890685</v>
      </c>
    </row>
    <row r="138" spans="23:29" x14ac:dyDescent="0.2">
      <c r="W138" s="56">
        <v>281550694</v>
      </c>
      <c r="Y138" s="56">
        <v>222482927</v>
      </c>
      <c r="Z138" s="56">
        <v>1079765038</v>
      </c>
      <c r="AA138" s="49">
        <v>274772903</v>
      </c>
      <c r="AB138" s="49">
        <v>51344086</v>
      </c>
      <c r="AC138" s="56">
        <v>402890685</v>
      </c>
    </row>
    <row r="139" spans="23:29" x14ac:dyDescent="0.2">
      <c r="W139" s="56">
        <v>281550694</v>
      </c>
      <c r="Y139" s="56">
        <v>222482927</v>
      </c>
      <c r="Z139" s="56">
        <v>1079765038</v>
      </c>
      <c r="AA139" s="49">
        <v>274772903</v>
      </c>
      <c r="AB139" s="49">
        <v>51344086</v>
      </c>
      <c r="AC139" s="56">
        <v>402890685</v>
      </c>
    </row>
    <row r="140" spans="23:29" x14ac:dyDescent="0.2">
      <c r="W140" s="56">
        <v>281550694</v>
      </c>
      <c r="Y140" s="56">
        <v>222482927</v>
      </c>
      <c r="Z140" s="56">
        <v>1079765038</v>
      </c>
      <c r="AA140" s="49">
        <v>274772903</v>
      </c>
      <c r="AB140" s="49">
        <v>51344086</v>
      </c>
      <c r="AC140" s="56">
        <v>402890685</v>
      </c>
    </row>
    <row r="141" spans="23:29" x14ac:dyDescent="0.2">
      <c r="W141" s="56">
        <v>281550694</v>
      </c>
      <c r="Y141" s="56">
        <v>222482927</v>
      </c>
      <c r="Z141" s="56">
        <v>1079765038</v>
      </c>
      <c r="AA141" s="49">
        <v>274772903</v>
      </c>
      <c r="AB141" s="49">
        <v>51344086</v>
      </c>
      <c r="AC141" s="56">
        <v>402890685</v>
      </c>
    </row>
    <row r="142" spans="23:29" x14ac:dyDescent="0.2">
      <c r="W142" s="56">
        <v>281550694</v>
      </c>
      <c r="Y142" s="56">
        <v>222482735</v>
      </c>
      <c r="Z142" s="56">
        <v>1079765038</v>
      </c>
      <c r="AA142" s="49">
        <v>274772903</v>
      </c>
      <c r="AB142" s="49">
        <v>51344086</v>
      </c>
      <c r="AC142" s="56">
        <v>402890685</v>
      </c>
    </row>
    <row r="143" spans="23:29" x14ac:dyDescent="0.2">
      <c r="W143" s="56">
        <v>281550694</v>
      </c>
      <c r="Y143" s="56">
        <v>106800000</v>
      </c>
      <c r="Z143" s="56">
        <v>1079765038</v>
      </c>
      <c r="AA143" s="49">
        <v>274772903</v>
      </c>
      <c r="AB143" s="49">
        <v>51344086</v>
      </c>
      <c r="AC143" s="56">
        <v>402890685</v>
      </c>
    </row>
    <row r="144" spans="23:29" x14ac:dyDescent="0.2">
      <c r="W144" s="56">
        <v>281550694</v>
      </c>
      <c r="Y144" s="56">
        <v>106800000</v>
      </c>
      <c r="Z144" s="56">
        <v>1079765038</v>
      </c>
      <c r="AA144" s="49">
        <v>274772903</v>
      </c>
      <c r="AB144" s="49">
        <v>51344086</v>
      </c>
      <c r="AC144" s="56">
        <v>402890685</v>
      </c>
    </row>
    <row r="145" spans="23:29" x14ac:dyDescent="0.2">
      <c r="W145" s="56">
        <v>281550694</v>
      </c>
      <c r="Y145" s="56">
        <v>106800000</v>
      </c>
      <c r="Z145" s="56">
        <v>1079765038</v>
      </c>
      <c r="AA145" s="49">
        <v>274772903</v>
      </c>
      <c r="AB145" s="49">
        <v>51344086</v>
      </c>
      <c r="AC145" s="56">
        <v>402890685</v>
      </c>
    </row>
    <row r="146" spans="23:29" x14ac:dyDescent="0.2">
      <c r="W146" s="56">
        <v>281550694</v>
      </c>
      <c r="Y146" s="56">
        <v>106800000</v>
      </c>
      <c r="Z146" s="56">
        <v>1079765038</v>
      </c>
      <c r="AA146" s="49">
        <v>274772903</v>
      </c>
      <c r="AB146" s="49">
        <v>51344086</v>
      </c>
      <c r="AC146" s="56">
        <v>402890685</v>
      </c>
    </row>
    <row r="147" spans="23:29" x14ac:dyDescent="0.2">
      <c r="W147" s="55">
        <v>281550694</v>
      </c>
      <c r="Y147" s="56">
        <v>106800000</v>
      </c>
      <c r="Z147" s="56">
        <v>1079765038</v>
      </c>
      <c r="AA147" s="49">
        <v>274772903</v>
      </c>
      <c r="AB147" s="49">
        <v>51344086</v>
      </c>
      <c r="AC147" s="56">
        <v>402890685</v>
      </c>
    </row>
    <row r="148" spans="23:29" x14ac:dyDescent="0.2">
      <c r="W148" s="56">
        <v>281550694</v>
      </c>
      <c r="Y148" s="56">
        <v>89444000</v>
      </c>
      <c r="Z148" s="56">
        <v>1079765038</v>
      </c>
      <c r="AA148" s="49">
        <v>274772903</v>
      </c>
      <c r="AB148" s="49">
        <v>51344086</v>
      </c>
      <c r="AC148" s="56">
        <v>402890685</v>
      </c>
    </row>
    <row r="149" spans="23:29" x14ac:dyDescent="0.2">
      <c r="W149" s="56">
        <v>281550694</v>
      </c>
      <c r="Y149" s="56">
        <v>89444000</v>
      </c>
      <c r="Z149" s="56">
        <v>1079765038</v>
      </c>
      <c r="AA149" s="49">
        <v>274772903</v>
      </c>
      <c r="AB149" s="49">
        <v>51344086</v>
      </c>
      <c r="AC149" s="56">
        <v>402890685</v>
      </c>
    </row>
    <row r="150" spans="23:29" x14ac:dyDescent="0.2">
      <c r="W150" s="56">
        <v>418690629</v>
      </c>
      <c r="Y150" s="56">
        <v>89444000</v>
      </c>
      <c r="Z150" s="56">
        <v>1079765038</v>
      </c>
      <c r="AA150" s="49">
        <v>274772903</v>
      </c>
      <c r="AB150" s="49">
        <v>51344086</v>
      </c>
      <c r="AC150" s="56">
        <v>402890685</v>
      </c>
    </row>
    <row r="151" spans="23:29" x14ac:dyDescent="0.2">
      <c r="W151" s="56">
        <v>418690629</v>
      </c>
      <c r="Y151" s="56">
        <v>89444000</v>
      </c>
      <c r="Z151" s="56">
        <v>1079765038</v>
      </c>
      <c r="AA151" s="49">
        <v>274772903</v>
      </c>
      <c r="AB151" s="49">
        <v>51344086</v>
      </c>
      <c r="AC151" s="56">
        <v>402890685</v>
      </c>
    </row>
    <row r="152" spans="23:29" x14ac:dyDescent="0.2">
      <c r="W152" s="56">
        <v>418690629</v>
      </c>
      <c r="Y152" s="56">
        <v>89444000</v>
      </c>
      <c r="Z152" s="56">
        <v>1079765038</v>
      </c>
      <c r="AA152" s="49">
        <v>274772903</v>
      </c>
      <c r="AB152" s="49">
        <v>51344086</v>
      </c>
      <c r="AC152" s="56">
        <v>402890685</v>
      </c>
    </row>
    <row r="153" spans="23:29" x14ac:dyDescent="0.2">
      <c r="W153" s="56">
        <v>418690629</v>
      </c>
      <c r="Y153" s="55">
        <v>228369867</v>
      </c>
      <c r="Z153" s="56">
        <v>1079765038</v>
      </c>
      <c r="AA153" s="49">
        <v>274772903</v>
      </c>
      <c r="AB153" s="49">
        <v>51344086</v>
      </c>
      <c r="AC153" s="56">
        <v>402890685</v>
      </c>
    </row>
    <row r="154" spans="23:29" x14ac:dyDescent="0.2">
      <c r="W154" s="56">
        <v>418690629</v>
      </c>
      <c r="Y154" s="55">
        <v>228369867</v>
      </c>
      <c r="Z154" s="56">
        <v>1079765038</v>
      </c>
      <c r="AA154" s="49">
        <v>274772903</v>
      </c>
      <c r="AB154" s="49">
        <v>51344086</v>
      </c>
      <c r="AC154" s="56">
        <v>402890685</v>
      </c>
    </row>
    <row r="155" spans="23:29" x14ac:dyDescent="0.2">
      <c r="W155" s="56">
        <v>418690629</v>
      </c>
      <c r="Y155" s="56">
        <v>228369867</v>
      </c>
      <c r="Z155" s="56">
        <v>1079765038</v>
      </c>
      <c r="AA155" s="49">
        <v>274772903</v>
      </c>
      <c r="AB155" s="49">
        <v>51344086</v>
      </c>
      <c r="AC155" s="56">
        <v>402890685</v>
      </c>
    </row>
    <row r="156" spans="23:29" x14ac:dyDescent="0.2">
      <c r="W156" s="56">
        <v>418690629</v>
      </c>
      <c r="Y156" s="56">
        <v>228369867</v>
      </c>
      <c r="Z156" s="56">
        <v>1079765038</v>
      </c>
      <c r="AA156" s="49">
        <v>274772903</v>
      </c>
      <c r="AB156" s="49">
        <v>51344086</v>
      </c>
      <c r="AC156" s="56">
        <v>402890685</v>
      </c>
    </row>
    <row r="157" spans="23:29" x14ac:dyDescent="0.2">
      <c r="W157" s="54">
        <v>418690629</v>
      </c>
      <c r="Y157" s="56">
        <v>228369867</v>
      </c>
      <c r="Z157" s="56">
        <v>1079765038</v>
      </c>
      <c r="AA157" s="49">
        <v>274772903</v>
      </c>
      <c r="AB157" s="49">
        <v>51344086</v>
      </c>
      <c r="AC157" s="56">
        <v>402890685</v>
      </c>
    </row>
    <row r="158" spans="23:29" x14ac:dyDescent="0.2">
      <c r="W158" s="56">
        <v>418690629</v>
      </c>
      <c r="Y158" s="56">
        <v>228369867</v>
      </c>
      <c r="Z158" s="56">
        <v>1079765038</v>
      </c>
      <c r="AA158" s="49">
        <v>274772903</v>
      </c>
      <c r="AB158" s="49">
        <v>51344086</v>
      </c>
      <c r="AC158" s="56">
        <v>402890685</v>
      </c>
    </row>
    <row r="159" spans="23:29" x14ac:dyDescent="0.2">
      <c r="W159" s="56">
        <v>418690629</v>
      </c>
      <c r="Y159" s="56">
        <v>228369867</v>
      </c>
      <c r="Z159" s="56">
        <v>1079765038</v>
      </c>
      <c r="AA159" s="49">
        <v>274772903</v>
      </c>
      <c r="AB159" s="49">
        <v>51344086</v>
      </c>
      <c r="AC159" s="56">
        <v>402890685</v>
      </c>
    </row>
    <row r="160" spans="23:29" x14ac:dyDescent="0.2">
      <c r="W160" s="56">
        <v>418690629</v>
      </c>
      <c r="Y160" s="56">
        <v>228369867</v>
      </c>
      <c r="Z160" s="56">
        <v>1079765038</v>
      </c>
      <c r="AA160" s="49">
        <v>274772903</v>
      </c>
      <c r="AB160" s="49">
        <v>51344086</v>
      </c>
      <c r="AC160" s="56">
        <v>402890685</v>
      </c>
    </row>
    <row r="161" spans="23:29" x14ac:dyDescent="0.2">
      <c r="W161" s="56">
        <v>418690629</v>
      </c>
      <c r="Y161" s="56">
        <v>228369867</v>
      </c>
      <c r="Z161" s="56">
        <v>1079765038</v>
      </c>
      <c r="AA161" s="49">
        <v>274772903</v>
      </c>
      <c r="AB161" s="49">
        <v>51344086</v>
      </c>
      <c r="AC161" s="56">
        <v>402890685</v>
      </c>
    </row>
    <row r="162" spans="23:29" x14ac:dyDescent="0.2">
      <c r="W162" s="56">
        <v>418690629</v>
      </c>
      <c r="Y162" s="56">
        <v>228369867</v>
      </c>
      <c r="Z162" s="56">
        <v>1079765038</v>
      </c>
      <c r="AA162" s="49">
        <v>274772903</v>
      </c>
      <c r="AB162" s="49">
        <v>51344086</v>
      </c>
      <c r="AC162" s="56">
        <v>402890685</v>
      </c>
    </row>
    <row r="163" spans="23:29" x14ac:dyDescent="0.2">
      <c r="W163" s="56">
        <v>418690629</v>
      </c>
      <c r="Y163" s="56">
        <v>228369867</v>
      </c>
      <c r="Z163" s="56">
        <v>1079765038</v>
      </c>
      <c r="AA163" s="49">
        <v>274772903</v>
      </c>
      <c r="AB163" s="49">
        <v>51344086</v>
      </c>
      <c r="AC163" s="56">
        <v>402890685</v>
      </c>
    </row>
    <row r="164" spans="23:29" x14ac:dyDescent="0.2">
      <c r="W164" s="54">
        <v>418690629</v>
      </c>
      <c r="Y164" s="56">
        <v>228369867</v>
      </c>
      <c r="Z164" s="56">
        <v>1079765038</v>
      </c>
      <c r="AA164" s="49">
        <v>274772903</v>
      </c>
      <c r="AB164" s="49">
        <v>51344086</v>
      </c>
      <c r="AC164" s="56">
        <v>402890685</v>
      </c>
    </row>
    <row r="165" spans="23:29" x14ac:dyDescent="0.2">
      <c r="W165" s="56">
        <v>418690629</v>
      </c>
      <c r="Y165" s="56">
        <v>228369867</v>
      </c>
      <c r="Z165" s="56">
        <v>1079765038</v>
      </c>
      <c r="AA165" s="49">
        <v>274772903</v>
      </c>
      <c r="AB165" s="49">
        <v>51344086</v>
      </c>
      <c r="AC165" s="56">
        <v>402890685</v>
      </c>
    </row>
    <row r="166" spans="23:29" x14ac:dyDescent="0.2">
      <c r="W166" s="56">
        <v>418690629</v>
      </c>
      <c r="Y166" s="56">
        <v>228369867</v>
      </c>
      <c r="Z166" s="56">
        <v>1079765038</v>
      </c>
      <c r="AA166" s="49">
        <v>274772903</v>
      </c>
      <c r="AB166" s="49">
        <v>51344086</v>
      </c>
      <c r="AC166" s="56">
        <v>402890685</v>
      </c>
    </row>
    <row r="167" spans="23:29" x14ac:dyDescent="0.2">
      <c r="W167" s="56">
        <v>418690629</v>
      </c>
      <c r="Y167" s="56">
        <v>228369867</v>
      </c>
      <c r="Z167" s="56">
        <v>1079765038</v>
      </c>
      <c r="AA167" s="49">
        <v>274772903</v>
      </c>
      <c r="AB167" s="49">
        <v>51344086</v>
      </c>
      <c r="AC167" s="56">
        <v>402890685</v>
      </c>
    </row>
    <row r="168" spans="23:29" x14ac:dyDescent="0.2">
      <c r="W168" s="56">
        <v>418690629</v>
      </c>
      <c r="Y168" s="56">
        <v>228369867</v>
      </c>
      <c r="Z168" s="56">
        <v>1079765038</v>
      </c>
      <c r="AA168" s="49">
        <v>274772903</v>
      </c>
      <c r="AB168" s="49">
        <v>51344086</v>
      </c>
      <c r="AC168" s="56">
        <v>402890685</v>
      </c>
    </row>
    <row r="169" spans="23:29" x14ac:dyDescent="0.2">
      <c r="W169" s="56">
        <v>418690629</v>
      </c>
      <c r="Y169" s="56">
        <v>228369867</v>
      </c>
      <c r="Z169" s="56">
        <v>1079765038</v>
      </c>
      <c r="AA169" s="49">
        <v>274772903</v>
      </c>
      <c r="AB169" s="49">
        <v>51344086</v>
      </c>
      <c r="AC169" s="56">
        <v>402890685</v>
      </c>
    </row>
    <row r="170" spans="23:29" x14ac:dyDescent="0.2">
      <c r="W170" s="56">
        <v>418690629</v>
      </c>
      <c r="Y170" s="56">
        <v>228369867</v>
      </c>
      <c r="Z170" s="56">
        <v>1079765038</v>
      </c>
      <c r="AA170" s="49">
        <v>274772903</v>
      </c>
      <c r="AB170" s="49">
        <v>51344086</v>
      </c>
      <c r="AC170" s="56">
        <v>402890685</v>
      </c>
    </row>
    <row r="171" spans="23:29" x14ac:dyDescent="0.2">
      <c r="W171" s="56">
        <v>418690629</v>
      </c>
      <c r="Y171" s="56">
        <v>228369867</v>
      </c>
      <c r="Z171" s="56">
        <v>1079765038</v>
      </c>
      <c r="AA171" s="49">
        <v>274772903</v>
      </c>
      <c r="AB171" s="49">
        <v>51344086</v>
      </c>
      <c r="AC171" s="56">
        <v>402890685</v>
      </c>
    </row>
    <row r="172" spans="23:29" x14ac:dyDescent="0.2">
      <c r="W172" s="56">
        <v>418690629</v>
      </c>
      <c r="Y172" s="56">
        <v>228369867</v>
      </c>
      <c r="Z172" s="56">
        <v>1079765038</v>
      </c>
      <c r="AA172" s="49">
        <v>274772903</v>
      </c>
      <c r="AB172" s="49">
        <v>51344086</v>
      </c>
      <c r="AC172" s="56">
        <v>402890685</v>
      </c>
    </row>
    <row r="173" spans="23:29" x14ac:dyDescent="0.2">
      <c r="W173" s="56">
        <v>418690629</v>
      </c>
      <c r="Y173" s="56">
        <v>228369867</v>
      </c>
      <c r="Z173" s="56">
        <v>1079765038</v>
      </c>
      <c r="AA173" s="49">
        <v>274772903</v>
      </c>
      <c r="AB173" s="49">
        <v>51344086</v>
      </c>
      <c r="AC173" s="56">
        <v>402890685</v>
      </c>
    </row>
    <row r="174" spans="23:29" x14ac:dyDescent="0.2">
      <c r="W174" s="55">
        <v>418690629</v>
      </c>
      <c r="Y174" s="56">
        <v>228369867</v>
      </c>
      <c r="Z174" s="56">
        <v>1079765038</v>
      </c>
      <c r="AA174" s="49">
        <v>274772903</v>
      </c>
      <c r="AB174" s="49">
        <v>51344086</v>
      </c>
      <c r="AC174" s="56">
        <v>402890685</v>
      </c>
    </row>
    <row r="175" spans="23:29" x14ac:dyDescent="0.2">
      <c r="W175" s="56">
        <v>418690629</v>
      </c>
      <c r="Y175" s="56">
        <v>228369867</v>
      </c>
      <c r="Z175" s="56">
        <v>1079765038</v>
      </c>
      <c r="AA175" s="49">
        <v>274772903</v>
      </c>
      <c r="AB175" s="49">
        <v>51344086</v>
      </c>
      <c r="AC175" s="56">
        <v>402890685</v>
      </c>
    </row>
    <row r="176" spans="23:29" x14ac:dyDescent="0.2">
      <c r="W176" s="56">
        <v>418690629</v>
      </c>
      <c r="Y176" s="56">
        <v>228369867</v>
      </c>
      <c r="Z176" s="56">
        <v>1079765038</v>
      </c>
      <c r="AA176" s="49">
        <v>274772903</v>
      </c>
      <c r="AB176" s="49">
        <v>51344086</v>
      </c>
      <c r="AC176" s="56">
        <v>402890685</v>
      </c>
    </row>
    <row r="177" spans="23:29" x14ac:dyDescent="0.2">
      <c r="W177" s="56">
        <v>418690629</v>
      </c>
      <c r="Y177" s="56">
        <v>228369867</v>
      </c>
      <c r="Z177" s="56">
        <v>1079765038</v>
      </c>
      <c r="AA177" s="49">
        <v>274772903</v>
      </c>
      <c r="AB177" s="49">
        <v>51344086</v>
      </c>
      <c r="AC177" s="56">
        <v>402890685</v>
      </c>
    </row>
    <row r="178" spans="23:29" x14ac:dyDescent="0.2">
      <c r="W178" s="56">
        <v>418690629</v>
      </c>
      <c r="Y178" s="56">
        <v>228369867</v>
      </c>
      <c r="Z178" s="56">
        <v>1079765038</v>
      </c>
      <c r="AA178" s="49">
        <v>274772903</v>
      </c>
      <c r="AB178" s="49">
        <v>51344086</v>
      </c>
      <c r="AC178" s="56">
        <v>402890685</v>
      </c>
    </row>
    <row r="179" spans="23:29" x14ac:dyDescent="0.2">
      <c r="W179" s="56">
        <v>418690629</v>
      </c>
      <c r="Y179" s="56">
        <v>228369867</v>
      </c>
      <c r="Z179" s="56">
        <v>1079765038</v>
      </c>
      <c r="AA179" s="49">
        <v>274772903</v>
      </c>
      <c r="AB179" s="49">
        <v>51344086</v>
      </c>
      <c r="AC179" s="56">
        <v>402890685</v>
      </c>
    </row>
    <row r="180" spans="23:29" x14ac:dyDescent="0.2">
      <c r="W180" s="55">
        <v>418690629</v>
      </c>
      <c r="Y180" s="56">
        <v>228369867</v>
      </c>
      <c r="Z180" s="56">
        <v>1079765038</v>
      </c>
      <c r="AA180" s="49">
        <v>274772903</v>
      </c>
      <c r="AB180" s="49">
        <v>51344086</v>
      </c>
      <c r="AC180" s="56">
        <v>402890685</v>
      </c>
    </row>
    <row r="181" spans="23:29" x14ac:dyDescent="0.2">
      <c r="W181" s="56">
        <v>418690629</v>
      </c>
      <c r="Y181" s="56">
        <v>228369867</v>
      </c>
      <c r="Z181" s="56">
        <v>1079765038</v>
      </c>
      <c r="AA181" s="49">
        <v>274772903</v>
      </c>
      <c r="AB181" s="49">
        <v>51344086</v>
      </c>
      <c r="AC181" s="56">
        <v>402890685</v>
      </c>
    </row>
    <row r="182" spans="23:29" x14ac:dyDescent="0.2">
      <c r="W182" s="56">
        <v>418690629</v>
      </c>
      <c r="Y182" s="56">
        <v>228369867</v>
      </c>
      <c r="Z182" s="56">
        <v>1079765038</v>
      </c>
      <c r="AA182" s="49">
        <v>274772903</v>
      </c>
      <c r="AB182" s="49">
        <v>51344086</v>
      </c>
      <c r="AC182" s="56">
        <v>402890685</v>
      </c>
    </row>
    <row r="183" spans="23:29" x14ac:dyDescent="0.2">
      <c r="W183" s="56">
        <v>418690629</v>
      </c>
      <c r="Y183" s="56">
        <v>228369867</v>
      </c>
      <c r="Z183" s="56">
        <v>1079765038</v>
      </c>
      <c r="AA183" s="49">
        <v>274772903</v>
      </c>
      <c r="AB183" s="49">
        <v>51344086</v>
      </c>
      <c r="AC183" s="56">
        <v>402890685</v>
      </c>
    </row>
    <row r="184" spans="23:29" x14ac:dyDescent="0.2">
      <c r="W184" s="56">
        <v>418690629</v>
      </c>
      <c r="Y184" s="56">
        <v>228369867</v>
      </c>
      <c r="Z184" s="56">
        <v>1079765038</v>
      </c>
      <c r="AA184" s="49">
        <v>274772903</v>
      </c>
      <c r="AB184" s="49">
        <v>51344086</v>
      </c>
      <c r="AC184" s="56">
        <v>402890685</v>
      </c>
    </row>
    <row r="185" spans="23:29" x14ac:dyDescent="0.2">
      <c r="W185" s="56">
        <v>418690629</v>
      </c>
      <c r="Y185" s="56">
        <v>228369867</v>
      </c>
      <c r="Z185" s="56">
        <v>1079765038</v>
      </c>
      <c r="AA185" s="49">
        <v>274772903</v>
      </c>
      <c r="AB185" s="49">
        <v>51344086</v>
      </c>
      <c r="AC185" s="56">
        <v>402890685</v>
      </c>
    </row>
    <row r="186" spans="23:29" x14ac:dyDescent="0.2">
      <c r="W186" s="56">
        <v>418690629</v>
      </c>
      <c r="Y186" s="56">
        <v>228369867</v>
      </c>
      <c r="Z186" s="56">
        <v>1079765038</v>
      </c>
      <c r="AA186" s="49">
        <v>274772903</v>
      </c>
      <c r="AB186" s="49">
        <v>51344086</v>
      </c>
      <c r="AC186" s="56">
        <v>402890685</v>
      </c>
    </row>
    <row r="187" spans="23:29" x14ac:dyDescent="0.2">
      <c r="W187" s="56">
        <v>418690629</v>
      </c>
      <c r="Y187" s="56">
        <v>228369867</v>
      </c>
      <c r="Z187" s="56">
        <v>1079765038</v>
      </c>
      <c r="AA187" s="49">
        <v>274772903</v>
      </c>
      <c r="AB187" s="49">
        <v>51344086</v>
      </c>
      <c r="AC187" s="56">
        <v>402890685</v>
      </c>
    </row>
    <row r="188" spans="23:29" x14ac:dyDescent="0.2">
      <c r="W188" s="56">
        <v>418690629</v>
      </c>
      <c r="Y188" s="56">
        <v>228369867</v>
      </c>
      <c r="Z188" s="56">
        <v>1079765038</v>
      </c>
      <c r="AA188" s="49">
        <v>274772903</v>
      </c>
      <c r="AB188" s="49">
        <v>51344086</v>
      </c>
      <c r="AC188" s="56">
        <v>402890685</v>
      </c>
    </row>
    <row r="189" spans="23:29" x14ac:dyDescent="0.2">
      <c r="W189" s="56">
        <v>418690629</v>
      </c>
      <c r="Y189" s="56">
        <v>228369867</v>
      </c>
      <c r="Z189" s="56">
        <v>1079765038</v>
      </c>
      <c r="AA189" s="49">
        <v>274772903</v>
      </c>
      <c r="AB189" s="49">
        <v>51344086</v>
      </c>
      <c r="AC189" s="56">
        <v>402890685</v>
      </c>
    </row>
    <row r="190" spans="23:29" x14ac:dyDescent="0.2">
      <c r="W190" s="56">
        <v>418690629</v>
      </c>
      <c r="Y190" s="56">
        <v>228369867</v>
      </c>
      <c r="Z190" s="56">
        <v>1079765038</v>
      </c>
      <c r="AA190" s="49">
        <v>274772903</v>
      </c>
      <c r="AB190" s="49">
        <v>51344086</v>
      </c>
      <c r="AC190" s="54">
        <v>402890685</v>
      </c>
    </row>
    <row r="191" spans="23:29" x14ac:dyDescent="0.2">
      <c r="W191" s="56">
        <v>418690629</v>
      </c>
      <c r="Y191" s="56">
        <v>228369867</v>
      </c>
      <c r="Z191" s="56">
        <v>1079765038</v>
      </c>
      <c r="AA191" s="49">
        <v>274772903</v>
      </c>
      <c r="AB191" s="49">
        <v>51344086</v>
      </c>
      <c r="AC191" s="55">
        <v>402890685</v>
      </c>
    </row>
    <row r="192" spans="23:29" x14ac:dyDescent="0.2">
      <c r="W192" s="56">
        <v>418690629</v>
      </c>
      <c r="Y192" s="56">
        <v>228369867</v>
      </c>
      <c r="Z192" s="56">
        <v>1079765038</v>
      </c>
      <c r="AA192" s="49">
        <v>274772903</v>
      </c>
      <c r="AB192" s="49">
        <v>51344086</v>
      </c>
      <c r="AC192" s="54">
        <v>402890685</v>
      </c>
    </row>
    <row r="193" spans="23:29" x14ac:dyDescent="0.2">
      <c r="W193" s="54">
        <v>418690629</v>
      </c>
      <c r="Y193" s="56">
        <v>228369867</v>
      </c>
      <c r="Z193" s="56">
        <v>1079765038</v>
      </c>
      <c r="AA193" s="49">
        <v>274772903</v>
      </c>
      <c r="AB193" s="49">
        <v>51344086</v>
      </c>
      <c r="AC193" s="55">
        <v>402890685</v>
      </c>
    </row>
    <row r="194" spans="23:29" x14ac:dyDescent="0.2">
      <c r="W194" s="54">
        <v>418690629</v>
      </c>
      <c r="Y194" s="56">
        <v>228369867</v>
      </c>
      <c r="Z194" s="56">
        <v>1079765038</v>
      </c>
      <c r="AA194" s="49">
        <v>274772903</v>
      </c>
      <c r="AB194" s="49">
        <v>51344086</v>
      </c>
      <c r="AC194" s="56">
        <v>402890685</v>
      </c>
    </row>
    <row r="195" spans="23:29" x14ac:dyDescent="0.2">
      <c r="W195" s="56">
        <v>418690629</v>
      </c>
      <c r="Y195" s="56">
        <v>228369867</v>
      </c>
      <c r="Z195" s="56">
        <v>1079765038</v>
      </c>
    </row>
    <row r="196" spans="23:29" x14ac:dyDescent="0.2">
      <c r="W196" s="56">
        <v>418690629</v>
      </c>
      <c r="Y196" s="56">
        <v>228369867</v>
      </c>
      <c r="Z196" s="56">
        <v>1079765038</v>
      </c>
    </row>
    <row r="197" spans="23:29" x14ac:dyDescent="0.2">
      <c r="W197" s="56">
        <v>418690629</v>
      </c>
      <c r="Y197" s="56">
        <v>228369867</v>
      </c>
      <c r="Z197" s="55">
        <v>1079765038</v>
      </c>
    </row>
    <row r="198" spans="23:29" x14ac:dyDescent="0.2">
      <c r="W198" s="56">
        <v>418690629</v>
      </c>
      <c r="Y198" s="56">
        <v>228369867</v>
      </c>
      <c r="Z198" s="55">
        <v>1079765038</v>
      </c>
    </row>
    <row r="199" spans="23:29" x14ac:dyDescent="0.2">
      <c r="W199" s="56">
        <v>418690629</v>
      </c>
      <c r="Y199" s="56">
        <v>228369867</v>
      </c>
      <c r="Z199" s="56">
        <v>1079765038</v>
      </c>
    </row>
    <row r="200" spans="23:29" x14ac:dyDescent="0.2">
      <c r="W200" s="56">
        <v>418690629</v>
      </c>
      <c r="Y200" s="56">
        <v>228369867</v>
      </c>
    </row>
    <row r="201" spans="23:29" x14ac:dyDescent="0.2">
      <c r="W201" s="56">
        <v>418690629</v>
      </c>
      <c r="Y201" s="56">
        <v>228369867</v>
      </c>
    </row>
    <row r="202" spans="23:29" x14ac:dyDescent="0.2">
      <c r="W202" s="56">
        <v>418690629</v>
      </c>
      <c r="Y202" s="56">
        <v>228369867</v>
      </c>
    </row>
    <row r="203" spans="23:29" x14ac:dyDescent="0.2">
      <c r="W203" s="56">
        <v>418690629</v>
      </c>
      <c r="Y203" s="56">
        <v>228369867</v>
      </c>
    </row>
    <row r="204" spans="23:29" x14ac:dyDescent="0.2">
      <c r="W204" s="56">
        <v>418690629</v>
      </c>
      <c r="Y204" s="56">
        <v>228369867</v>
      </c>
    </row>
    <row r="205" spans="23:29" x14ac:dyDescent="0.2">
      <c r="W205" s="56">
        <v>418690629</v>
      </c>
      <c r="Y205" s="56">
        <v>228369867</v>
      </c>
    </row>
    <row r="206" spans="23:29" x14ac:dyDescent="0.2">
      <c r="W206" s="56">
        <v>418690629</v>
      </c>
      <c r="Y206" s="56">
        <v>228369867</v>
      </c>
    </row>
    <row r="207" spans="23:29" x14ac:dyDescent="0.2">
      <c r="W207" s="56">
        <v>418690629</v>
      </c>
      <c r="Y207" s="56">
        <v>228369867</v>
      </c>
    </row>
    <row r="208" spans="23:29" x14ac:dyDescent="0.2">
      <c r="W208" s="56">
        <v>418690629</v>
      </c>
      <c r="Y208" s="56">
        <v>228369867</v>
      </c>
    </row>
    <row r="209" spans="23:25" x14ac:dyDescent="0.2">
      <c r="W209" s="56">
        <v>418690629</v>
      </c>
      <c r="Y209" s="56">
        <v>228369867</v>
      </c>
    </row>
    <row r="210" spans="23:25" x14ac:dyDescent="0.2">
      <c r="W210" s="56">
        <v>418690629</v>
      </c>
      <c r="Y210" s="56">
        <v>228369867</v>
      </c>
    </row>
    <row r="211" spans="23:25" x14ac:dyDescent="0.2">
      <c r="W211" s="56">
        <v>418690629</v>
      </c>
      <c r="Y211" s="56">
        <v>228369867</v>
      </c>
    </row>
    <row r="212" spans="23:25" x14ac:dyDescent="0.2">
      <c r="W212" s="56">
        <v>418690629</v>
      </c>
      <c r="Y212" s="56">
        <v>228369867</v>
      </c>
    </row>
    <row r="213" spans="23:25" x14ac:dyDescent="0.2">
      <c r="W213" s="54">
        <v>418690629</v>
      </c>
      <c r="Y213" s="56">
        <v>228369867</v>
      </c>
    </row>
    <row r="214" spans="23:25" x14ac:dyDescent="0.2">
      <c r="W214" s="56">
        <v>418690629</v>
      </c>
      <c r="Y214" s="56">
        <v>228369867</v>
      </c>
    </row>
    <row r="215" spans="23:25" x14ac:dyDescent="0.2">
      <c r="W215" s="56">
        <v>418690629</v>
      </c>
      <c r="Y215" s="56">
        <v>228369867</v>
      </c>
    </row>
    <row r="216" spans="23:25" x14ac:dyDescent="0.2">
      <c r="W216" s="56">
        <v>418690629</v>
      </c>
      <c r="Y216" s="56">
        <v>228369867</v>
      </c>
    </row>
    <row r="217" spans="23:25" x14ac:dyDescent="0.2">
      <c r="W217" s="55">
        <v>418690629</v>
      </c>
      <c r="Y217" s="56">
        <v>228369867</v>
      </c>
    </row>
    <row r="218" spans="23:25" x14ac:dyDescent="0.2">
      <c r="W218" s="56">
        <v>418690629</v>
      </c>
      <c r="Y218" s="56">
        <v>228369867</v>
      </c>
    </row>
    <row r="219" spans="23:25" x14ac:dyDescent="0.2">
      <c r="W219" s="56">
        <v>418690629</v>
      </c>
      <c r="Y219" s="56">
        <v>228369867</v>
      </c>
    </row>
    <row r="220" spans="23:25" x14ac:dyDescent="0.2">
      <c r="W220" s="56">
        <v>418690629</v>
      </c>
      <c r="Y220" s="56">
        <v>228369867</v>
      </c>
    </row>
    <row r="221" spans="23:25" x14ac:dyDescent="0.2">
      <c r="W221" s="56">
        <v>418690629</v>
      </c>
      <c r="Y221" s="56">
        <v>228369867</v>
      </c>
    </row>
    <row r="222" spans="23:25" x14ac:dyDescent="0.2">
      <c r="W222" s="56">
        <v>418690629</v>
      </c>
      <c r="Y222" s="56">
        <v>228369867</v>
      </c>
    </row>
    <row r="223" spans="23:25" x14ac:dyDescent="0.2">
      <c r="W223" s="56">
        <v>418690629</v>
      </c>
      <c r="Y223" s="56">
        <v>228369867</v>
      </c>
    </row>
    <row r="224" spans="23:25" x14ac:dyDescent="0.2">
      <c r="W224" s="56">
        <v>418690629</v>
      </c>
      <c r="Y224" s="56">
        <v>228369867</v>
      </c>
    </row>
    <row r="225" spans="23:25" x14ac:dyDescent="0.2">
      <c r="W225" s="56">
        <v>418690629</v>
      </c>
      <c r="Y225" s="56">
        <v>228369867</v>
      </c>
    </row>
    <row r="226" spans="23:25" x14ac:dyDescent="0.2">
      <c r="W226" s="56">
        <v>418690629</v>
      </c>
      <c r="Y226" s="56">
        <v>228369867</v>
      </c>
    </row>
    <row r="227" spans="23:25" x14ac:dyDescent="0.2">
      <c r="W227" s="56">
        <v>418690629</v>
      </c>
      <c r="Y227" s="56">
        <v>228369867</v>
      </c>
    </row>
    <row r="228" spans="23:25" x14ac:dyDescent="0.2">
      <c r="W228" s="56">
        <v>418690629</v>
      </c>
      <c r="Y228" s="56">
        <v>228369867</v>
      </c>
    </row>
    <row r="229" spans="23:25" x14ac:dyDescent="0.2">
      <c r="W229" s="56">
        <v>418690629</v>
      </c>
      <c r="Y229" s="56">
        <v>228369867</v>
      </c>
    </row>
    <row r="230" spans="23:25" x14ac:dyDescent="0.2">
      <c r="W230" s="56">
        <v>418690629</v>
      </c>
      <c r="Y230" s="56">
        <v>228369867</v>
      </c>
    </row>
    <row r="231" spans="23:25" x14ac:dyDescent="0.2">
      <c r="W231" s="56">
        <v>418690629</v>
      </c>
      <c r="Y231" s="56">
        <v>228369867</v>
      </c>
    </row>
    <row r="232" spans="23:25" x14ac:dyDescent="0.2">
      <c r="W232" s="56">
        <v>418690629</v>
      </c>
      <c r="Y232" s="56">
        <v>228369867</v>
      </c>
    </row>
    <row r="233" spans="23:25" x14ac:dyDescent="0.2">
      <c r="W233" s="55">
        <v>8816604</v>
      </c>
      <c r="Y233" s="56">
        <v>228369867</v>
      </c>
    </row>
    <row r="234" spans="23:25" x14ac:dyDescent="0.2">
      <c r="W234" s="56">
        <v>8816604</v>
      </c>
      <c r="Y234" s="56">
        <v>228369867</v>
      </c>
    </row>
    <row r="235" spans="23:25" x14ac:dyDescent="0.2">
      <c r="W235" s="56">
        <v>8816604</v>
      </c>
      <c r="Y235" s="56">
        <v>228369867</v>
      </c>
    </row>
    <row r="236" spans="23:25" x14ac:dyDescent="0.2">
      <c r="W236" s="56">
        <v>8816604</v>
      </c>
      <c r="Y236" s="56">
        <v>228369867</v>
      </c>
    </row>
    <row r="237" spans="23:25" x14ac:dyDescent="0.2">
      <c r="W237" s="54">
        <v>8816604</v>
      </c>
      <c r="Y237" s="56">
        <v>228369867</v>
      </c>
    </row>
    <row r="238" spans="23:25" x14ac:dyDescent="0.2">
      <c r="W238" s="56">
        <v>8816604</v>
      </c>
      <c r="Y238" s="56">
        <v>228369867</v>
      </c>
    </row>
    <row r="239" spans="23:25" x14ac:dyDescent="0.2">
      <c r="W239" s="56">
        <v>8816604</v>
      </c>
      <c r="Y239" s="56">
        <v>228369867</v>
      </c>
    </row>
    <row r="240" spans="23:25" x14ac:dyDescent="0.2">
      <c r="W240" s="56">
        <v>8816604</v>
      </c>
      <c r="Y240" s="56">
        <v>228369867</v>
      </c>
    </row>
    <row r="241" spans="23:25" x14ac:dyDescent="0.2">
      <c r="W241" s="56">
        <v>8816604</v>
      </c>
      <c r="Y241" s="56">
        <v>228369867</v>
      </c>
    </row>
    <row r="242" spans="23:25" x14ac:dyDescent="0.2">
      <c r="W242" s="56">
        <v>8816604</v>
      </c>
      <c r="Y242" s="56">
        <v>228369867</v>
      </c>
    </row>
    <row r="243" spans="23:25" x14ac:dyDescent="0.2">
      <c r="W243" s="56">
        <v>8816604</v>
      </c>
      <c r="Y243" s="56">
        <v>228369867</v>
      </c>
    </row>
    <row r="244" spans="23:25" x14ac:dyDescent="0.2">
      <c r="W244" s="56">
        <v>8816604</v>
      </c>
      <c r="Y244" s="56">
        <v>228369867</v>
      </c>
    </row>
    <row r="245" spans="23:25" x14ac:dyDescent="0.2">
      <c r="W245" s="56">
        <v>8816604</v>
      </c>
      <c r="Y245" s="56">
        <v>228369867</v>
      </c>
    </row>
    <row r="246" spans="23:25" x14ac:dyDescent="0.2">
      <c r="W246" s="56">
        <v>8816604</v>
      </c>
      <c r="Y246" s="56">
        <v>228369867</v>
      </c>
    </row>
    <row r="247" spans="23:25" x14ac:dyDescent="0.2">
      <c r="W247" s="56">
        <v>8816604</v>
      </c>
      <c r="Y247" s="56">
        <v>228369867</v>
      </c>
    </row>
    <row r="248" spans="23:25" x14ac:dyDescent="0.2">
      <c r="W248" s="56">
        <v>8816604</v>
      </c>
      <c r="Y248" s="56">
        <v>228369867</v>
      </c>
    </row>
    <row r="249" spans="23:25" x14ac:dyDescent="0.2">
      <c r="W249" s="56">
        <v>8816604</v>
      </c>
      <c r="Y249" s="56">
        <v>228369867</v>
      </c>
    </row>
    <row r="250" spans="23:25" x14ac:dyDescent="0.2">
      <c r="W250" s="56">
        <v>8816604</v>
      </c>
      <c r="Y250" s="56">
        <v>228369867</v>
      </c>
    </row>
    <row r="251" spans="23:25" x14ac:dyDescent="0.2">
      <c r="W251" s="56">
        <v>8816604</v>
      </c>
      <c r="Y251" s="56">
        <v>228369867</v>
      </c>
    </row>
    <row r="252" spans="23:25" x14ac:dyDescent="0.2">
      <c r="W252" s="56">
        <v>8816604</v>
      </c>
      <c r="Y252" s="56">
        <v>228369867</v>
      </c>
    </row>
    <row r="253" spans="23:25" x14ac:dyDescent="0.2">
      <c r="W253" s="56">
        <v>8816604</v>
      </c>
      <c r="Y253" s="56">
        <v>228369867</v>
      </c>
    </row>
    <row r="254" spans="23:25" x14ac:dyDescent="0.2">
      <c r="W254" s="55">
        <v>8816604</v>
      </c>
      <c r="Y254" s="56">
        <v>228369867</v>
      </c>
    </row>
    <row r="255" spans="23:25" x14ac:dyDescent="0.2">
      <c r="W255" s="56">
        <v>8816604</v>
      </c>
      <c r="Y255" s="56">
        <v>228369867</v>
      </c>
    </row>
    <row r="256" spans="23:25" x14ac:dyDescent="0.2">
      <c r="W256" s="56">
        <v>8816604</v>
      </c>
      <c r="Y256" s="55">
        <v>228369867</v>
      </c>
    </row>
    <row r="257" spans="23:25" x14ac:dyDescent="0.2">
      <c r="W257" s="54">
        <v>8816604</v>
      </c>
      <c r="Y257" s="55">
        <v>228369867</v>
      </c>
    </row>
    <row r="258" spans="23:25" x14ac:dyDescent="0.2">
      <c r="W258" s="56">
        <v>8816604</v>
      </c>
      <c r="Y258" s="56">
        <v>228369867</v>
      </c>
    </row>
    <row r="259" spans="23:25" x14ac:dyDescent="0.2">
      <c r="W259" s="56">
        <v>8816604</v>
      </c>
      <c r="Y259" s="55">
        <v>228369867</v>
      </c>
    </row>
    <row r="260" spans="23:25" x14ac:dyDescent="0.2">
      <c r="W260" s="56">
        <v>8816604</v>
      </c>
      <c r="Y260" s="55">
        <v>228369867</v>
      </c>
    </row>
    <row r="261" spans="23:25" x14ac:dyDescent="0.2">
      <c r="W261" s="56">
        <v>8816604</v>
      </c>
      <c r="Y261" s="54">
        <v>228369867</v>
      </c>
    </row>
    <row r="262" spans="23:25" x14ac:dyDescent="0.2">
      <c r="W262" s="56">
        <v>8816604</v>
      </c>
      <c r="Y262" s="54">
        <v>228369867</v>
      </c>
    </row>
    <row r="263" spans="23:25" x14ac:dyDescent="0.2">
      <c r="W263" s="56">
        <v>8816604</v>
      </c>
      <c r="Y263" s="54">
        <v>228369867</v>
      </c>
    </row>
    <row r="264" spans="23:25" x14ac:dyDescent="0.2">
      <c r="W264" s="56">
        <v>8816604</v>
      </c>
      <c r="Y264" s="55">
        <v>228369867</v>
      </c>
    </row>
    <row r="265" spans="23:25" x14ac:dyDescent="0.2">
      <c r="W265" s="56">
        <v>8816604</v>
      </c>
      <c r="Y265" s="55">
        <v>228369867</v>
      </c>
    </row>
    <row r="266" spans="23:25" x14ac:dyDescent="0.2">
      <c r="W266" s="56">
        <v>8816604</v>
      </c>
      <c r="Y266" s="54">
        <v>228369867</v>
      </c>
    </row>
    <row r="267" spans="23:25" x14ac:dyDescent="0.2">
      <c r="W267" s="56">
        <v>8816604</v>
      </c>
      <c r="Y267" s="55">
        <v>228369867</v>
      </c>
    </row>
    <row r="268" spans="23:25" x14ac:dyDescent="0.2">
      <c r="W268" s="56">
        <v>8816604</v>
      </c>
      <c r="Y268" s="54">
        <v>228369867</v>
      </c>
    </row>
    <row r="269" spans="23:25" x14ac:dyDescent="0.2">
      <c r="W269" s="56">
        <v>8816604</v>
      </c>
      <c r="Y269" s="54">
        <v>228369867</v>
      </c>
    </row>
    <row r="270" spans="23:25" x14ac:dyDescent="0.2">
      <c r="W270" s="56">
        <v>8816604</v>
      </c>
      <c r="Y270" s="55">
        <v>228369867</v>
      </c>
    </row>
    <row r="271" spans="23:25" x14ac:dyDescent="0.2">
      <c r="W271" s="56">
        <v>8816604</v>
      </c>
      <c r="Y271" s="56">
        <v>228369867</v>
      </c>
    </row>
    <row r="272" spans="23:25" x14ac:dyDescent="0.2">
      <c r="W272" s="56">
        <v>8816604</v>
      </c>
      <c r="Y272" s="55">
        <v>228369867</v>
      </c>
    </row>
    <row r="273" spans="23:25" x14ac:dyDescent="0.2">
      <c r="W273" s="56">
        <v>8816604</v>
      </c>
      <c r="Y273" s="55">
        <v>228369867</v>
      </c>
    </row>
    <row r="274" spans="23:25" x14ac:dyDescent="0.2">
      <c r="W274" s="56">
        <v>8816604</v>
      </c>
      <c r="Y274" s="56">
        <v>228369867</v>
      </c>
    </row>
    <row r="275" spans="23:25" x14ac:dyDescent="0.2">
      <c r="W275" s="56">
        <v>8816604</v>
      </c>
      <c r="Y275" s="54">
        <v>228369867</v>
      </c>
    </row>
    <row r="276" spans="23:25" x14ac:dyDescent="0.2">
      <c r="W276" s="56">
        <v>8816604</v>
      </c>
      <c r="Y276" s="56">
        <v>228369867</v>
      </c>
    </row>
    <row r="277" spans="23:25" x14ac:dyDescent="0.2">
      <c r="W277" s="55">
        <v>8816604</v>
      </c>
      <c r="Y277" s="55">
        <v>228369867</v>
      </c>
    </row>
    <row r="278" spans="23:25" x14ac:dyDescent="0.2">
      <c r="W278" s="56">
        <v>8816604</v>
      </c>
      <c r="Y278" s="56">
        <v>228369867</v>
      </c>
    </row>
    <row r="279" spans="23:25" x14ac:dyDescent="0.2">
      <c r="W279" s="56">
        <v>8816604</v>
      </c>
      <c r="Y279" s="55">
        <v>228369867</v>
      </c>
    </row>
    <row r="280" spans="23:25" x14ac:dyDescent="0.2">
      <c r="W280" s="55">
        <v>8816604</v>
      </c>
      <c r="Y280" s="55">
        <v>228369867</v>
      </c>
    </row>
    <row r="281" spans="23:25" x14ac:dyDescent="0.2">
      <c r="W281" s="56">
        <v>8816604</v>
      </c>
      <c r="Y281" s="56">
        <v>228369867</v>
      </c>
    </row>
    <row r="282" spans="23:25" x14ac:dyDescent="0.2">
      <c r="W282" s="56">
        <v>8816604</v>
      </c>
      <c r="Y282" s="54">
        <v>228369867</v>
      </c>
    </row>
    <row r="283" spans="23:25" x14ac:dyDescent="0.2">
      <c r="W283" s="56">
        <v>8816604</v>
      </c>
      <c r="Y283" s="54">
        <v>34706667</v>
      </c>
    </row>
    <row r="284" spans="23:25" x14ac:dyDescent="0.2">
      <c r="W284" s="56">
        <v>8816604</v>
      </c>
      <c r="Y284" s="54">
        <v>34706667</v>
      </c>
    </row>
    <row r="285" spans="23:25" x14ac:dyDescent="0.2">
      <c r="W285" s="56">
        <v>8816604</v>
      </c>
      <c r="Y285" s="56">
        <v>34706667</v>
      </c>
    </row>
    <row r="286" spans="23:25" x14ac:dyDescent="0.2">
      <c r="W286" s="56">
        <v>8816604</v>
      </c>
      <c r="Y286" s="55">
        <v>34706667</v>
      </c>
    </row>
    <row r="287" spans="23:25" x14ac:dyDescent="0.2">
      <c r="W287" s="56">
        <v>8816604</v>
      </c>
      <c r="Y287" s="56">
        <v>34706667</v>
      </c>
    </row>
    <row r="288" spans="23:25" x14ac:dyDescent="0.2">
      <c r="W288" s="56">
        <v>8816604</v>
      </c>
      <c r="Y288" s="56">
        <v>34706667</v>
      </c>
    </row>
    <row r="289" spans="23:25" x14ac:dyDescent="0.2">
      <c r="W289" s="56">
        <v>8816604</v>
      </c>
      <c r="Y289" s="56">
        <v>34706667</v>
      </c>
    </row>
    <row r="290" spans="23:25" x14ac:dyDescent="0.2">
      <c r="W290" s="56">
        <v>8816604</v>
      </c>
      <c r="Y290" s="56">
        <v>34706667</v>
      </c>
    </row>
    <row r="291" spans="23:25" x14ac:dyDescent="0.2">
      <c r="W291" s="56">
        <v>8816604</v>
      </c>
      <c r="Y291" s="56">
        <v>34706667</v>
      </c>
    </row>
    <row r="292" spans="23:25" x14ac:dyDescent="0.2">
      <c r="W292" s="56">
        <v>8816604</v>
      </c>
      <c r="Y292" s="56">
        <v>34706667</v>
      </c>
    </row>
    <row r="293" spans="23:25" x14ac:dyDescent="0.2">
      <c r="W293" s="56">
        <v>8816604</v>
      </c>
      <c r="Y293" s="56">
        <v>34706667</v>
      </c>
    </row>
    <row r="294" spans="23:25" x14ac:dyDescent="0.2">
      <c r="W294" s="56">
        <v>8816604</v>
      </c>
      <c r="Y294" s="56">
        <v>34706667</v>
      </c>
    </row>
    <row r="295" spans="23:25" x14ac:dyDescent="0.2">
      <c r="W295" s="56">
        <v>8816604</v>
      </c>
      <c r="Y295" s="56">
        <v>34706667</v>
      </c>
    </row>
    <row r="296" spans="23:25" x14ac:dyDescent="0.2">
      <c r="W296" s="56">
        <v>8816604</v>
      </c>
      <c r="Y296" s="56">
        <v>34706667</v>
      </c>
    </row>
    <row r="297" spans="23:25" x14ac:dyDescent="0.2">
      <c r="W297" s="56">
        <v>8816604</v>
      </c>
      <c r="Y297" s="56">
        <v>34706667</v>
      </c>
    </row>
    <row r="298" spans="23:25" x14ac:dyDescent="0.2">
      <c r="W298" s="56">
        <v>8816604</v>
      </c>
      <c r="Y298" s="56">
        <v>34706667</v>
      </c>
    </row>
    <row r="299" spans="23:25" x14ac:dyDescent="0.2">
      <c r="W299" s="56">
        <v>8816604</v>
      </c>
      <c r="Y299" s="56">
        <v>34706667</v>
      </c>
    </row>
    <row r="300" spans="23:25" x14ac:dyDescent="0.2">
      <c r="W300" s="54">
        <v>8816604</v>
      </c>
      <c r="Y300" s="56">
        <v>34706667</v>
      </c>
    </row>
    <row r="301" spans="23:25" x14ac:dyDescent="0.2">
      <c r="W301" s="56">
        <v>8816604</v>
      </c>
      <c r="Y301" s="56">
        <v>34706667</v>
      </c>
    </row>
    <row r="302" spans="23:25" x14ac:dyDescent="0.2">
      <c r="W302" s="56">
        <v>8816604</v>
      </c>
      <c r="Y302" s="56">
        <v>34706667</v>
      </c>
    </row>
    <row r="303" spans="23:25" x14ac:dyDescent="0.2">
      <c r="W303" s="56">
        <v>8816604</v>
      </c>
      <c r="Y303" s="56">
        <v>34706667</v>
      </c>
    </row>
    <row r="304" spans="23:25" x14ac:dyDescent="0.2">
      <c r="W304" s="56">
        <v>8816604</v>
      </c>
      <c r="Y304" s="56">
        <v>34706667</v>
      </c>
    </row>
    <row r="305" spans="23:25" x14ac:dyDescent="0.2">
      <c r="W305" s="56">
        <v>8816604</v>
      </c>
      <c r="Y305" s="56">
        <v>34706667</v>
      </c>
    </row>
    <row r="306" spans="23:25" x14ac:dyDescent="0.2">
      <c r="W306" s="56">
        <v>8816604</v>
      </c>
      <c r="Y306" s="56">
        <v>34706667</v>
      </c>
    </row>
    <row r="307" spans="23:25" x14ac:dyDescent="0.2">
      <c r="W307" s="55">
        <v>8816604</v>
      </c>
      <c r="Y307" s="56">
        <v>34706667</v>
      </c>
    </row>
    <row r="308" spans="23:25" x14ac:dyDescent="0.2">
      <c r="W308" s="56">
        <v>8816604</v>
      </c>
      <c r="Y308" s="56">
        <v>34706667</v>
      </c>
    </row>
    <row r="309" spans="23:25" x14ac:dyDescent="0.2">
      <c r="W309" s="56">
        <v>8816604</v>
      </c>
      <c r="Y309" s="56">
        <v>34706667</v>
      </c>
    </row>
    <row r="310" spans="23:25" x14ac:dyDescent="0.2">
      <c r="W310" s="56">
        <v>8816604</v>
      </c>
      <c r="Y310" s="56">
        <v>34706667</v>
      </c>
    </row>
    <row r="311" spans="23:25" x14ac:dyDescent="0.2">
      <c r="W311" s="56">
        <v>8816604</v>
      </c>
      <c r="Y311" s="56">
        <v>34706667</v>
      </c>
    </row>
    <row r="312" spans="23:25" x14ac:dyDescent="0.2">
      <c r="W312" s="56">
        <v>8816604</v>
      </c>
      <c r="Y312" s="56">
        <v>34706667</v>
      </c>
    </row>
    <row r="313" spans="23:25" x14ac:dyDescent="0.2">
      <c r="W313" s="56">
        <v>8816604</v>
      </c>
      <c r="Y313" s="56">
        <v>34706667</v>
      </c>
    </row>
    <row r="314" spans="23:25" x14ac:dyDescent="0.2">
      <c r="W314" s="54">
        <v>8816604</v>
      </c>
      <c r="Y314" s="56">
        <v>34706667</v>
      </c>
    </row>
    <row r="315" spans="23:25" x14ac:dyDescent="0.2">
      <c r="W315" s="56">
        <v>8816426</v>
      </c>
      <c r="Y315" s="55">
        <v>34706667</v>
      </c>
    </row>
    <row r="316" spans="23:25" x14ac:dyDescent="0.2">
      <c r="Y316" s="56">
        <v>34706667</v>
      </c>
    </row>
    <row r="317" spans="23:25" x14ac:dyDescent="0.2">
      <c r="Y317" s="56">
        <v>34706667</v>
      </c>
    </row>
    <row r="318" spans="23:25" x14ac:dyDescent="0.2">
      <c r="Y318" s="56">
        <v>34706667</v>
      </c>
    </row>
    <row r="319" spans="23:25" x14ac:dyDescent="0.2">
      <c r="Y319" s="56">
        <v>34706667</v>
      </c>
    </row>
    <row r="320" spans="23:25" x14ac:dyDescent="0.2">
      <c r="Y320" s="56">
        <v>34706667</v>
      </c>
    </row>
    <row r="321" spans="25:25" x14ac:dyDescent="0.2">
      <c r="Y321" s="56">
        <v>34706667</v>
      </c>
    </row>
    <row r="322" spans="25:25" x14ac:dyDescent="0.2">
      <c r="Y322" s="56">
        <v>34706667</v>
      </c>
    </row>
    <row r="323" spans="25:25" x14ac:dyDescent="0.2">
      <c r="Y323" s="56">
        <v>34706667</v>
      </c>
    </row>
    <row r="324" spans="25:25" x14ac:dyDescent="0.2">
      <c r="Y324" s="56">
        <v>34706667</v>
      </c>
    </row>
    <row r="325" spans="25:25" x14ac:dyDescent="0.2">
      <c r="Y325" s="56">
        <v>34706667</v>
      </c>
    </row>
    <row r="326" spans="25:25" x14ac:dyDescent="0.2">
      <c r="Y326" s="56">
        <v>34706667</v>
      </c>
    </row>
    <row r="327" spans="25:25" x14ac:dyDescent="0.2">
      <c r="Y327" s="56">
        <v>34706667</v>
      </c>
    </row>
    <row r="328" spans="25:25" x14ac:dyDescent="0.2">
      <c r="Y328" s="56">
        <v>34706667</v>
      </c>
    </row>
    <row r="329" spans="25:25" x14ac:dyDescent="0.2">
      <c r="Y329" s="56">
        <v>34706667</v>
      </c>
    </row>
    <row r="330" spans="25:25" x14ac:dyDescent="0.2">
      <c r="Y330" s="56">
        <v>34706667</v>
      </c>
    </row>
    <row r="331" spans="25:25" x14ac:dyDescent="0.2">
      <c r="Y331" s="56">
        <v>34706667</v>
      </c>
    </row>
    <row r="332" spans="25:25" x14ac:dyDescent="0.2">
      <c r="Y332" s="56">
        <v>34706667</v>
      </c>
    </row>
    <row r="333" spans="25:25" x14ac:dyDescent="0.2">
      <c r="Y333" s="56">
        <v>34706667</v>
      </c>
    </row>
    <row r="334" spans="25:25" x14ac:dyDescent="0.2">
      <c r="Y334" s="56">
        <v>34706667</v>
      </c>
    </row>
    <row r="335" spans="25:25" x14ac:dyDescent="0.2">
      <c r="Y335" s="56">
        <v>34706667</v>
      </c>
    </row>
    <row r="336" spans="25:25" x14ac:dyDescent="0.2">
      <c r="Y336" s="56">
        <v>34706667</v>
      </c>
    </row>
    <row r="337" spans="25:25" x14ac:dyDescent="0.2">
      <c r="Y337" s="56">
        <v>34706667</v>
      </c>
    </row>
    <row r="338" spans="25:25" x14ac:dyDescent="0.2">
      <c r="Y338" s="56">
        <v>34706667</v>
      </c>
    </row>
    <row r="339" spans="25:25" x14ac:dyDescent="0.2">
      <c r="Y339" s="56">
        <v>34706667</v>
      </c>
    </row>
    <row r="340" spans="25:25" x14ac:dyDescent="0.2">
      <c r="Y340" s="56">
        <v>34706667</v>
      </c>
    </row>
    <row r="341" spans="25:25" x14ac:dyDescent="0.2">
      <c r="Y341" s="56">
        <v>34706667</v>
      </c>
    </row>
    <row r="342" spans="25:25" x14ac:dyDescent="0.2">
      <c r="Y342" s="56">
        <v>34706667</v>
      </c>
    </row>
    <row r="343" spans="25:25" x14ac:dyDescent="0.2">
      <c r="Y343" s="56">
        <v>34706667</v>
      </c>
    </row>
    <row r="344" spans="25:25" x14ac:dyDescent="0.2">
      <c r="Y344" s="56">
        <v>34706667</v>
      </c>
    </row>
    <row r="345" spans="25:25" x14ac:dyDescent="0.2">
      <c r="Y345" s="56">
        <v>34706667</v>
      </c>
    </row>
    <row r="346" spans="25:25" x14ac:dyDescent="0.2">
      <c r="Y346" s="56">
        <v>34706667</v>
      </c>
    </row>
    <row r="347" spans="25:25" x14ac:dyDescent="0.2">
      <c r="Y347" s="56">
        <v>34706667</v>
      </c>
    </row>
    <row r="348" spans="25:25" x14ac:dyDescent="0.2">
      <c r="Y348" s="56">
        <v>34706667</v>
      </c>
    </row>
    <row r="349" spans="25:25" x14ac:dyDescent="0.2">
      <c r="Y349" s="56">
        <v>34706667</v>
      </c>
    </row>
    <row r="350" spans="25:25" x14ac:dyDescent="0.2">
      <c r="Y350" s="56">
        <v>34706667</v>
      </c>
    </row>
    <row r="351" spans="25:25" x14ac:dyDescent="0.2">
      <c r="Y351" s="56">
        <v>34706667</v>
      </c>
    </row>
    <row r="352" spans="25:25" x14ac:dyDescent="0.2">
      <c r="Y352" s="56">
        <v>34706667</v>
      </c>
    </row>
    <row r="353" spans="25:25" x14ac:dyDescent="0.2">
      <c r="Y353" s="56">
        <v>34706667</v>
      </c>
    </row>
    <row r="354" spans="25:25" x14ac:dyDescent="0.2">
      <c r="Y354" s="56">
        <v>34706667</v>
      </c>
    </row>
    <row r="355" spans="25:25" x14ac:dyDescent="0.2">
      <c r="Y355" s="56">
        <v>34706667</v>
      </c>
    </row>
    <row r="356" spans="25:25" x14ac:dyDescent="0.2">
      <c r="Y356" s="56">
        <v>34706667</v>
      </c>
    </row>
    <row r="357" spans="25:25" x14ac:dyDescent="0.2">
      <c r="Y357" s="56">
        <v>34706667</v>
      </c>
    </row>
    <row r="358" spans="25:25" x14ac:dyDescent="0.2">
      <c r="Y358" s="56">
        <v>34706667</v>
      </c>
    </row>
    <row r="359" spans="25:25" x14ac:dyDescent="0.2">
      <c r="Y359" s="56">
        <v>34706667</v>
      </c>
    </row>
    <row r="360" spans="25:25" x14ac:dyDescent="0.2">
      <c r="Y360" s="56">
        <v>34706667</v>
      </c>
    </row>
    <row r="361" spans="25:25" x14ac:dyDescent="0.2">
      <c r="Y361" s="56">
        <v>34706667</v>
      </c>
    </row>
    <row r="362" spans="25:25" x14ac:dyDescent="0.2">
      <c r="Y362" s="56">
        <v>34706667</v>
      </c>
    </row>
    <row r="363" spans="25:25" x14ac:dyDescent="0.2">
      <c r="Y363" s="56">
        <v>34706667</v>
      </c>
    </row>
    <row r="364" spans="25:25" x14ac:dyDescent="0.2">
      <c r="Y364" s="56">
        <v>34706667</v>
      </c>
    </row>
    <row r="365" spans="25:25" x14ac:dyDescent="0.2">
      <c r="Y365" s="56">
        <v>34706667</v>
      </c>
    </row>
    <row r="366" spans="25:25" x14ac:dyDescent="0.2">
      <c r="Y366" s="56">
        <v>34706667</v>
      </c>
    </row>
    <row r="367" spans="25:25" x14ac:dyDescent="0.2">
      <c r="Y367" s="56">
        <v>34706667</v>
      </c>
    </row>
    <row r="368" spans="25:25" x14ac:dyDescent="0.2">
      <c r="Y368" s="56">
        <v>34706667</v>
      </c>
    </row>
    <row r="369" spans="25:25" x14ac:dyDescent="0.2">
      <c r="Y369" s="56">
        <v>34706667</v>
      </c>
    </row>
    <row r="370" spans="25:25" x14ac:dyDescent="0.2">
      <c r="Y370" s="56">
        <v>34706667</v>
      </c>
    </row>
    <row r="371" spans="25:25" x14ac:dyDescent="0.2">
      <c r="Y371" s="56">
        <v>34706667</v>
      </c>
    </row>
    <row r="372" spans="25:25" x14ac:dyDescent="0.2">
      <c r="Y372" s="56">
        <v>34706667</v>
      </c>
    </row>
    <row r="373" spans="25:25" x14ac:dyDescent="0.2">
      <c r="Y373" s="56">
        <v>34706667</v>
      </c>
    </row>
    <row r="374" spans="25:25" x14ac:dyDescent="0.2">
      <c r="Y374" s="56">
        <v>34706667</v>
      </c>
    </row>
    <row r="375" spans="25:25" x14ac:dyDescent="0.2">
      <c r="Y375" s="56">
        <v>34706667</v>
      </c>
    </row>
    <row r="376" spans="25:25" x14ac:dyDescent="0.2">
      <c r="Y376" s="56">
        <v>34706667</v>
      </c>
    </row>
    <row r="377" spans="25:25" x14ac:dyDescent="0.2">
      <c r="Y377" s="56">
        <v>34706667</v>
      </c>
    </row>
    <row r="378" spans="25:25" x14ac:dyDescent="0.2">
      <c r="Y378" s="56">
        <v>34706667</v>
      </c>
    </row>
    <row r="379" spans="25:25" x14ac:dyDescent="0.2">
      <c r="Y379" s="56">
        <v>34706667</v>
      </c>
    </row>
    <row r="380" spans="25:25" x14ac:dyDescent="0.2">
      <c r="Y380" s="56">
        <v>34706667</v>
      </c>
    </row>
    <row r="381" spans="25:25" x14ac:dyDescent="0.2">
      <c r="Y381" s="56">
        <v>34706667</v>
      </c>
    </row>
    <row r="382" spans="25:25" x14ac:dyDescent="0.2">
      <c r="Y382" s="56">
        <v>34706667</v>
      </c>
    </row>
    <row r="383" spans="25:25" x14ac:dyDescent="0.2">
      <c r="Y383" s="56">
        <v>34706667</v>
      </c>
    </row>
    <row r="384" spans="25:25" x14ac:dyDescent="0.2">
      <c r="Y384" s="56">
        <v>34706667</v>
      </c>
    </row>
    <row r="385" spans="25:25" x14ac:dyDescent="0.2">
      <c r="Y385" s="56">
        <v>34706667</v>
      </c>
    </row>
    <row r="386" spans="25:25" x14ac:dyDescent="0.2">
      <c r="Y386" s="56">
        <v>34706667</v>
      </c>
    </row>
    <row r="387" spans="25:25" x14ac:dyDescent="0.2">
      <c r="Y387" s="56">
        <v>34706667</v>
      </c>
    </row>
    <row r="388" spans="25:25" x14ac:dyDescent="0.2">
      <c r="Y388" s="56">
        <v>34706667</v>
      </c>
    </row>
    <row r="389" spans="25:25" x14ac:dyDescent="0.2">
      <c r="Y389" s="56">
        <v>34706667</v>
      </c>
    </row>
    <row r="390" spans="25:25" x14ac:dyDescent="0.2">
      <c r="Y390" s="56">
        <v>34706667</v>
      </c>
    </row>
    <row r="391" spans="25:25" x14ac:dyDescent="0.2">
      <c r="Y391" s="56">
        <v>34706667</v>
      </c>
    </row>
    <row r="392" spans="25:25" x14ac:dyDescent="0.2">
      <c r="Y392" s="56">
        <v>34706667</v>
      </c>
    </row>
    <row r="393" spans="25:25" x14ac:dyDescent="0.2">
      <c r="Y393" s="56">
        <v>34706667</v>
      </c>
    </row>
    <row r="394" spans="25:25" x14ac:dyDescent="0.2">
      <c r="Y394" s="56">
        <v>34706667</v>
      </c>
    </row>
    <row r="395" spans="25:25" x14ac:dyDescent="0.2">
      <c r="Y395" s="56">
        <v>34706667</v>
      </c>
    </row>
    <row r="396" spans="25:25" x14ac:dyDescent="0.2">
      <c r="Y396" s="56">
        <v>34706667</v>
      </c>
    </row>
    <row r="397" spans="25:25" x14ac:dyDescent="0.2">
      <c r="Y397" s="56">
        <v>34706667</v>
      </c>
    </row>
    <row r="398" spans="25:25" x14ac:dyDescent="0.2">
      <c r="Y398" s="56">
        <v>34706667</v>
      </c>
    </row>
    <row r="399" spans="25:25" x14ac:dyDescent="0.2">
      <c r="Y399" s="56">
        <v>34706667</v>
      </c>
    </row>
    <row r="400" spans="25:25" x14ac:dyDescent="0.2">
      <c r="Y400" s="56">
        <v>34706667</v>
      </c>
    </row>
    <row r="401" spans="25:25" x14ac:dyDescent="0.2">
      <c r="Y401" s="56">
        <v>34706667</v>
      </c>
    </row>
    <row r="402" spans="25:25" x14ac:dyDescent="0.2">
      <c r="Y402" s="56">
        <v>34706667</v>
      </c>
    </row>
    <row r="403" spans="25:25" x14ac:dyDescent="0.2">
      <c r="Y403" s="56">
        <v>34706667</v>
      </c>
    </row>
    <row r="404" spans="25:25" x14ac:dyDescent="0.2">
      <c r="Y404" s="56">
        <v>34706667</v>
      </c>
    </row>
    <row r="405" spans="25:25" x14ac:dyDescent="0.2">
      <c r="Y405" s="56">
        <v>34706667</v>
      </c>
    </row>
    <row r="406" spans="25:25" x14ac:dyDescent="0.2">
      <c r="Y406" s="56">
        <v>34706667</v>
      </c>
    </row>
    <row r="407" spans="25:25" x14ac:dyDescent="0.2">
      <c r="Y407" s="56">
        <v>34706667</v>
      </c>
    </row>
    <row r="408" spans="25:25" x14ac:dyDescent="0.2">
      <c r="Y408" s="56">
        <v>34706667</v>
      </c>
    </row>
    <row r="409" spans="25:25" x14ac:dyDescent="0.2">
      <c r="Y409" s="54">
        <v>34706667</v>
      </c>
    </row>
    <row r="410" spans="25:25" x14ac:dyDescent="0.2">
      <c r="Y410" s="54">
        <v>34706667</v>
      </c>
    </row>
    <row r="411" spans="25:25" x14ac:dyDescent="0.2">
      <c r="Y411" s="54">
        <v>34706667</v>
      </c>
    </row>
    <row r="412" spans="25:25" x14ac:dyDescent="0.2">
      <c r="Y412" s="56">
        <v>34706667</v>
      </c>
    </row>
  </sheetData>
  <mergeCells count="27">
    <mergeCell ref="J19:K19"/>
    <mergeCell ref="J21:K21"/>
    <mergeCell ref="J18:K18"/>
    <mergeCell ref="J20:K20"/>
    <mergeCell ref="U10:V10"/>
    <mergeCell ref="J11:K11"/>
    <mergeCell ref="J12:K12"/>
    <mergeCell ref="S12:T12"/>
    <mergeCell ref="J13:K13"/>
    <mergeCell ref="A1:Q1"/>
    <mergeCell ref="A2:Q2"/>
    <mergeCell ref="A3:Q3"/>
    <mergeCell ref="B5:Q5"/>
    <mergeCell ref="M6:M7"/>
    <mergeCell ref="Q6:Q7"/>
    <mergeCell ref="A7:B7"/>
    <mergeCell ref="J7:K7"/>
    <mergeCell ref="A8:B17"/>
    <mergeCell ref="D8:D17"/>
    <mergeCell ref="H8:I8"/>
    <mergeCell ref="J8:K8"/>
    <mergeCell ref="J9:K9"/>
    <mergeCell ref="J10:K10"/>
    <mergeCell ref="J14:K14"/>
    <mergeCell ref="J15:K15"/>
    <mergeCell ref="J16:K16"/>
    <mergeCell ref="J17:K17"/>
  </mergeCells>
  <pageMargins left="0.39" right="0.39" top="0.39" bottom="0.39" header="0" footer="0"/>
  <pageSetup scale="7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22"/>
  <sheetViews>
    <sheetView rightToLeft="1" view="pageBreakPreview" zoomScale="60" zoomScaleNormal="100" workbookViewId="0">
      <selection activeCell="D18" sqref="D18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7" ht="29.1" customHeight="1" x14ac:dyDescent="0.2">
      <c r="A1" s="71" t="s">
        <v>0</v>
      </c>
      <c r="B1" s="71"/>
      <c r="C1" s="71"/>
      <c r="D1" s="71"/>
      <c r="E1" s="71"/>
      <c r="F1" s="71"/>
    </row>
    <row r="2" spans="1:7" ht="21.75" customHeight="1" x14ac:dyDescent="0.2">
      <c r="A2" s="71" t="s">
        <v>201</v>
      </c>
      <c r="B2" s="71"/>
      <c r="C2" s="71"/>
      <c r="D2" s="71"/>
      <c r="E2" s="71"/>
      <c r="F2" s="71"/>
    </row>
    <row r="3" spans="1:7" ht="21.75" customHeight="1" x14ac:dyDescent="0.2">
      <c r="A3" s="71" t="s">
        <v>2</v>
      </c>
      <c r="B3" s="71"/>
      <c r="C3" s="71"/>
      <c r="D3" s="71"/>
      <c r="E3" s="71"/>
      <c r="F3" s="71"/>
    </row>
    <row r="4" spans="1:7" ht="14.45" customHeight="1" x14ac:dyDescent="0.2"/>
    <row r="5" spans="1:7" ht="14.45" customHeight="1" x14ac:dyDescent="0.2">
      <c r="A5" s="1" t="s">
        <v>263</v>
      </c>
      <c r="B5" s="82" t="s">
        <v>264</v>
      </c>
      <c r="C5" s="82"/>
      <c r="D5" s="82"/>
      <c r="E5" s="82"/>
      <c r="F5" s="82"/>
    </row>
    <row r="6" spans="1:7" ht="14.45" customHeight="1" x14ac:dyDescent="0.2">
      <c r="D6" s="26" t="s">
        <v>220</v>
      </c>
      <c r="F6" s="26" t="s">
        <v>221</v>
      </c>
    </row>
    <row r="7" spans="1:7" ht="36.4" customHeight="1" x14ac:dyDescent="0.2">
      <c r="A7" s="79" t="s">
        <v>265</v>
      </c>
      <c r="B7" s="79"/>
      <c r="D7" s="19" t="s">
        <v>266</v>
      </c>
      <c r="F7" s="19" t="s">
        <v>266</v>
      </c>
    </row>
    <row r="8" spans="1:7" ht="21.75" customHeight="1" x14ac:dyDescent="0.2">
      <c r="A8" s="28" t="s">
        <v>318</v>
      </c>
      <c r="B8" s="28"/>
      <c r="D8" s="24">
        <v>198977</v>
      </c>
      <c r="E8" s="24">
        <v>0</v>
      </c>
      <c r="F8" s="24">
        <v>181472140481</v>
      </c>
      <c r="G8" s="24">
        <v>0</v>
      </c>
    </row>
    <row r="9" spans="1:7" ht="21.75" customHeight="1" x14ac:dyDescent="0.2">
      <c r="A9" s="28" t="s">
        <v>310</v>
      </c>
      <c r="B9" s="28"/>
      <c r="D9" s="24">
        <v>39362935322</v>
      </c>
      <c r="E9" s="24">
        <v>0</v>
      </c>
      <c r="F9" s="24">
        <v>617274551529</v>
      </c>
    </row>
    <row r="10" spans="1:7" ht="21.75" customHeight="1" x14ac:dyDescent="0.2">
      <c r="A10" s="28" t="s">
        <v>321</v>
      </c>
      <c r="B10" s="28"/>
      <c r="D10" s="24">
        <v>19164</v>
      </c>
      <c r="E10" s="24">
        <v>0</v>
      </c>
      <c r="F10" s="24">
        <v>42740057048</v>
      </c>
    </row>
    <row r="11" spans="1:7" ht="21.75" customHeight="1" x14ac:dyDescent="0.2">
      <c r="A11" s="28" t="s">
        <v>311</v>
      </c>
      <c r="B11" s="28"/>
      <c r="D11" s="24">
        <v>48641340002</v>
      </c>
      <c r="E11" s="24">
        <v>0</v>
      </c>
      <c r="F11" s="24">
        <v>216158823041</v>
      </c>
    </row>
    <row r="12" spans="1:7" ht="21.75" customHeight="1" x14ac:dyDescent="0.2">
      <c r="A12" s="28" t="s">
        <v>312</v>
      </c>
      <c r="B12" s="28"/>
      <c r="D12" s="24">
        <v>84082191777</v>
      </c>
      <c r="E12" s="24">
        <v>0</v>
      </c>
      <c r="F12" s="24">
        <v>482383737517</v>
      </c>
    </row>
    <row r="13" spans="1:7" ht="21.75" customHeight="1" x14ac:dyDescent="0.2">
      <c r="A13" s="30" t="s">
        <v>313</v>
      </c>
      <c r="B13" s="30"/>
      <c r="D13" s="31">
        <v>201329950800</v>
      </c>
      <c r="E13" s="31">
        <v>0</v>
      </c>
      <c r="F13" s="31">
        <v>1504801808226</v>
      </c>
    </row>
    <row r="14" spans="1:7" ht="21.75" customHeight="1" x14ac:dyDescent="0.2">
      <c r="A14" s="28" t="s">
        <v>322</v>
      </c>
      <c r="B14" s="28"/>
      <c r="D14" s="24">
        <v>0</v>
      </c>
      <c r="E14" s="24">
        <v>0</v>
      </c>
      <c r="F14" s="24">
        <v>633804657331</v>
      </c>
      <c r="G14" s="24">
        <v>0</v>
      </c>
    </row>
    <row r="15" spans="1:7" ht="21.75" customHeight="1" x14ac:dyDescent="0.2">
      <c r="A15" s="28" t="s">
        <v>314</v>
      </c>
      <c r="B15" s="28"/>
      <c r="D15" s="24">
        <v>96877208872</v>
      </c>
      <c r="E15" s="24">
        <v>0</v>
      </c>
      <c r="F15" s="24">
        <v>199914932204</v>
      </c>
    </row>
    <row r="16" spans="1:7" ht="21.75" customHeight="1" x14ac:dyDescent="0.2">
      <c r="A16" s="28" t="s">
        <v>323</v>
      </c>
      <c r="B16" s="28"/>
      <c r="D16" s="24">
        <v>4380</v>
      </c>
      <c r="F16" s="24">
        <v>4628320</v>
      </c>
    </row>
    <row r="17" spans="1:6" ht="21.75" customHeight="1" x14ac:dyDescent="0.2">
      <c r="A17" s="30" t="s">
        <v>316</v>
      </c>
      <c r="B17" s="30"/>
      <c r="D17" s="31">
        <v>419912</v>
      </c>
      <c r="E17" s="31">
        <v>0</v>
      </c>
      <c r="F17" s="31">
        <v>6852703</v>
      </c>
    </row>
    <row r="18" spans="1:6" ht="21.75" customHeight="1" x14ac:dyDescent="0.2">
      <c r="A18" s="28" t="s">
        <v>317</v>
      </c>
      <c r="B18" s="28"/>
      <c r="D18" s="24">
        <v>1223359</v>
      </c>
      <c r="F18" s="24">
        <v>10671963</v>
      </c>
    </row>
    <row r="19" spans="1:6" ht="21.75" customHeight="1" x14ac:dyDescent="0.2">
      <c r="A19" s="28" t="s">
        <v>324</v>
      </c>
      <c r="B19" s="28"/>
      <c r="D19" s="24">
        <v>61625</v>
      </c>
      <c r="F19" s="24">
        <v>22775253</v>
      </c>
    </row>
    <row r="20" spans="1:6" ht="21.75" customHeight="1" x14ac:dyDescent="0.2">
      <c r="A20" s="28" t="s">
        <v>312</v>
      </c>
      <c r="B20" s="28"/>
      <c r="D20" s="24">
        <v>35954</v>
      </c>
      <c r="F20" s="24">
        <v>2692750</v>
      </c>
    </row>
    <row r="21" spans="1:6" ht="21.75" customHeight="1" x14ac:dyDescent="0.2">
      <c r="A21" s="28" t="s">
        <v>322</v>
      </c>
      <c r="B21" s="28"/>
      <c r="D21" s="24">
        <v>105870</v>
      </c>
      <c r="F21" s="24">
        <v>1451867</v>
      </c>
    </row>
    <row r="22" spans="1:6" ht="21.75" customHeight="1" thickBot="1" x14ac:dyDescent="0.25">
      <c r="A22" s="73" t="s">
        <v>77</v>
      </c>
      <c r="B22" s="73"/>
      <c r="D22" s="16">
        <f>SUM(D8:D21)</f>
        <v>470295696014</v>
      </c>
      <c r="F22" s="16">
        <f>SUM(F8:F21)</f>
        <v>3878599780233</v>
      </c>
    </row>
  </sheetData>
  <mergeCells count="6">
    <mergeCell ref="A7:B7"/>
    <mergeCell ref="A22:B22"/>
    <mergeCell ref="A1:F1"/>
    <mergeCell ref="A2:F2"/>
    <mergeCell ref="A3:F3"/>
    <mergeCell ref="B5:F5"/>
  </mergeCells>
  <pageMargins left="0.39" right="0.39" top="0.39" bottom="0.39" header="0" footer="0"/>
  <pageSetup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activeCell="D11" sqref="D1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71" t="s">
        <v>0</v>
      </c>
      <c r="B1" s="71"/>
      <c r="C1" s="71"/>
      <c r="D1" s="71"/>
      <c r="E1" s="71"/>
      <c r="F1" s="71"/>
    </row>
    <row r="2" spans="1:6" ht="21.75" customHeight="1" x14ac:dyDescent="0.2">
      <c r="A2" s="71" t="s">
        <v>201</v>
      </c>
      <c r="B2" s="71"/>
      <c r="C2" s="71"/>
      <c r="D2" s="71"/>
      <c r="E2" s="71"/>
      <c r="F2" s="71"/>
    </row>
    <row r="3" spans="1:6" ht="21.75" customHeight="1" x14ac:dyDescent="0.2">
      <c r="A3" s="71" t="s">
        <v>2</v>
      </c>
      <c r="B3" s="71"/>
      <c r="C3" s="71"/>
      <c r="D3" s="71"/>
      <c r="E3" s="71"/>
      <c r="F3" s="71"/>
    </row>
    <row r="4" spans="1:6" ht="14.45" customHeight="1" x14ac:dyDescent="0.2"/>
    <row r="5" spans="1:6" ht="29.1" customHeight="1" x14ac:dyDescent="0.2">
      <c r="A5" s="1" t="s">
        <v>267</v>
      </c>
      <c r="B5" s="82" t="s">
        <v>216</v>
      </c>
      <c r="C5" s="82"/>
      <c r="D5" s="82"/>
      <c r="E5" s="82"/>
      <c r="F5" s="82"/>
    </row>
    <row r="6" spans="1:6" ht="14.45" customHeight="1" x14ac:dyDescent="0.2">
      <c r="D6" s="2" t="s">
        <v>220</v>
      </c>
      <c r="F6" s="2" t="s">
        <v>9</v>
      </c>
    </row>
    <row r="7" spans="1:6" ht="14.45" customHeight="1" x14ac:dyDescent="0.2">
      <c r="A7" s="79" t="s">
        <v>216</v>
      </c>
      <c r="B7" s="79"/>
      <c r="D7" s="4" t="s">
        <v>198</v>
      </c>
      <c r="F7" s="4" t="s">
        <v>198</v>
      </c>
    </row>
    <row r="8" spans="1:6" ht="21.75" customHeight="1" x14ac:dyDescent="0.2">
      <c r="A8" s="80" t="s">
        <v>216</v>
      </c>
      <c r="B8" s="80"/>
      <c r="D8" s="6">
        <v>0</v>
      </c>
      <c r="F8" s="6">
        <v>57669524</v>
      </c>
    </row>
    <row r="9" spans="1:6" ht="21.75" customHeight="1" x14ac:dyDescent="0.2">
      <c r="A9" s="74" t="s">
        <v>268</v>
      </c>
      <c r="B9" s="74"/>
      <c r="D9" s="9">
        <v>0</v>
      </c>
      <c r="F9" s="9">
        <v>851917441</v>
      </c>
    </row>
    <row r="10" spans="1:6" ht="21.75" customHeight="1" x14ac:dyDescent="0.2">
      <c r="A10" s="76" t="s">
        <v>269</v>
      </c>
      <c r="B10" s="76"/>
      <c r="D10" s="13">
        <v>-407530758</v>
      </c>
      <c r="F10" s="13">
        <v>750911939</v>
      </c>
    </row>
    <row r="11" spans="1:6" ht="21.75" customHeight="1" x14ac:dyDescent="0.2">
      <c r="A11" s="73" t="s">
        <v>77</v>
      </c>
      <c r="B11" s="73"/>
      <c r="D11" s="16">
        <v>-407530758</v>
      </c>
      <c r="F11" s="16">
        <v>1660498904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4"/>
  <sheetViews>
    <sheetView rightToLeft="1" view="pageBreakPreview" zoomScale="60" zoomScaleNormal="100" workbookViewId="0">
      <selection activeCell="S36" sqref="S36"/>
    </sheetView>
  </sheetViews>
  <sheetFormatPr defaultRowHeight="12.75" x14ac:dyDescent="0.2"/>
  <cols>
    <col min="1" max="1" width="39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5.14062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5.14062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21.75" customHeight="1" x14ac:dyDescent="0.2">
      <c r="A2" s="71" t="s">
        <v>201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19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</row>
    <row r="4" spans="1:19" ht="14.45" customHeight="1" x14ac:dyDescent="0.2"/>
    <row r="5" spans="1:19" ht="14.45" customHeight="1" x14ac:dyDescent="0.2">
      <c r="A5" s="82" t="s">
        <v>223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4.45" customHeight="1" x14ac:dyDescent="0.2">
      <c r="A6" s="79" t="s">
        <v>78</v>
      </c>
      <c r="C6" s="79" t="s">
        <v>270</v>
      </c>
      <c r="D6" s="79"/>
      <c r="E6" s="79"/>
      <c r="F6" s="79"/>
      <c r="G6" s="79"/>
      <c r="I6" s="79" t="s">
        <v>220</v>
      </c>
      <c r="J6" s="79"/>
      <c r="K6" s="79"/>
      <c r="L6" s="79"/>
      <c r="M6" s="79"/>
      <c r="O6" s="79" t="s">
        <v>221</v>
      </c>
      <c r="P6" s="79"/>
      <c r="Q6" s="79"/>
      <c r="R6" s="79"/>
      <c r="S6" s="79"/>
    </row>
    <row r="7" spans="1:19" ht="29.1" customHeight="1" x14ac:dyDescent="0.2">
      <c r="A7" s="79"/>
      <c r="C7" s="19" t="s">
        <v>271</v>
      </c>
      <c r="D7" s="3"/>
      <c r="E7" s="19" t="s">
        <v>272</v>
      </c>
      <c r="F7" s="3"/>
      <c r="G7" s="19" t="s">
        <v>273</v>
      </c>
      <c r="I7" s="19" t="s">
        <v>274</v>
      </c>
      <c r="J7" s="3"/>
      <c r="K7" s="19" t="s">
        <v>275</v>
      </c>
      <c r="L7" s="3"/>
      <c r="M7" s="19" t="s">
        <v>276</v>
      </c>
      <c r="O7" s="19" t="s">
        <v>274</v>
      </c>
      <c r="P7" s="3"/>
      <c r="Q7" s="19" t="s">
        <v>275</v>
      </c>
      <c r="R7" s="3"/>
      <c r="S7" s="19" t="s">
        <v>276</v>
      </c>
    </row>
    <row r="8" spans="1:19" ht="21.75" customHeight="1" x14ac:dyDescent="0.2">
      <c r="A8" s="5" t="s">
        <v>47</v>
      </c>
      <c r="C8" s="5" t="s">
        <v>277</v>
      </c>
      <c r="E8" s="6">
        <v>3200000</v>
      </c>
      <c r="G8" s="6">
        <v>1840</v>
      </c>
      <c r="I8" s="6">
        <v>0</v>
      </c>
      <c r="K8" s="6">
        <v>0</v>
      </c>
      <c r="M8" s="6">
        <v>0</v>
      </c>
      <c r="O8" s="6">
        <v>5888000000</v>
      </c>
      <c r="Q8" s="6">
        <v>0</v>
      </c>
      <c r="S8" s="6">
        <v>5888000000</v>
      </c>
    </row>
    <row r="9" spans="1:19" ht="21.75" customHeight="1" x14ac:dyDescent="0.2">
      <c r="A9" s="8" t="s">
        <v>48</v>
      </c>
      <c r="C9" s="8" t="s">
        <v>278</v>
      </c>
      <c r="E9" s="9">
        <v>4400000</v>
      </c>
      <c r="G9" s="9">
        <v>1500</v>
      </c>
      <c r="I9" s="9">
        <v>0</v>
      </c>
      <c r="K9" s="9">
        <v>0</v>
      </c>
      <c r="M9" s="9">
        <v>0</v>
      </c>
      <c r="O9" s="9">
        <v>6600000000</v>
      </c>
      <c r="Q9" s="9">
        <v>0</v>
      </c>
      <c r="S9" s="9">
        <v>6600000000</v>
      </c>
    </row>
    <row r="10" spans="1:19" ht="21.75" customHeight="1" x14ac:dyDescent="0.2">
      <c r="A10" s="8" t="s">
        <v>72</v>
      </c>
      <c r="C10" s="8" t="s">
        <v>279</v>
      </c>
      <c r="E10" s="9">
        <v>38525000</v>
      </c>
      <c r="G10" s="9">
        <v>450</v>
      </c>
      <c r="I10" s="9">
        <v>0</v>
      </c>
      <c r="K10" s="9">
        <v>0</v>
      </c>
      <c r="M10" s="9">
        <v>0</v>
      </c>
      <c r="O10" s="9">
        <v>17336250000</v>
      </c>
      <c r="Q10" s="9">
        <v>0</v>
      </c>
      <c r="S10" s="9">
        <v>17336250000</v>
      </c>
    </row>
    <row r="11" spans="1:19" ht="21.75" customHeight="1" x14ac:dyDescent="0.2">
      <c r="A11" s="8" t="s">
        <v>32</v>
      </c>
      <c r="C11" s="8" t="s">
        <v>280</v>
      </c>
      <c r="E11" s="9">
        <v>1000000</v>
      </c>
      <c r="G11" s="9">
        <v>6928</v>
      </c>
      <c r="I11" s="9">
        <v>0</v>
      </c>
      <c r="K11" s="9">
        <v>0</v>
      </c>
      <c r="M11" s="9">
        <v>0</v>
      </c>
      <c r="O11" s="9">
        <v>6928000000</v>
      </c>
      <c r="Q11" s="9">
        <v>56478261</v>
      </c>
      <c r="S11" s="9">
        <v>6871521739</v>
      </c>
    </row>
    <row r="12" spans="1:19" ht="21.75" customHeight="1" x14ac:dyDescent="0.2">
      <c r="A12" s="8" t="s">
        <v>23</v>
      </c>
      <c r="C12" s="8" t="s">
        <v>277</v>
      </c>
      <c r="E12" s="9">
        <v>5119599</v>
      </c>
      <c r="G12" s="9">
        <v>740</v>
      </c>
      <c r="I12" s="9">
        <v>0</v>
      </c>
      <c r="K12" s="9">
        <v>0</v>
      </c>
      <c r="M12" s="9">
        <v>0</v>
      </c>
      <c r="O12" s="9">
        <v>3788503260</v>
      </c>
      <c r="Q12" s="9">
        <v>0</v>
      </c>
      <c r="S12" s="9">
        <v>3788503260</v>
      </c>
    </row>
    <row r="13" spans="1:19" ht="21.75" customHeight="1" x14ac:dyDescent="0.2">
      <c r="A13" s="8" t="s">
        <v>233</v>
      </c>
      <c r="C13" s="8" t="s">
        <v>174</v>
      </c>
      <c r="E13" s="9">
        <v>5417095</v>
      </c>
      <c r="G13" s="9">
        <v>200</v>
      </c>
      <c r="I13" s="9">
        <v>0</v>
      </c>
      <c r="K13" s="9">
        <v>0</v>
      </c>
      <c r="M13" s="9">
        <v>0</v>
      </c>
      <c r="O13" s="9">
        <v>1083419000</v>
      </c>
      <c r="Q13" s="9">
        <v>0</v>
      </c>
      <c r="S13" s="9">
        <v>1083419000</v>
      </c>
    </row>
    <row r="14" spans="1:19" ht="21.75" customHeight="1" x14ac:dyDescent="0.2">
      <c r="A14" s="8" t="s">
        <v>67</v>
      </c>
      <c r="C14" s="8" t="s">
        <v>281</v>
      </c>
      <c r="E14" s="9">
        <v>20376796</v>
      </c>
      <c r="G14" s="9">
        <v>82</v>
      </c>
      <c r="I14" s="9">
        <v>0</v>
      </c>
      <c r="K14" s="9">
        <v>0</v>
      </c>
      <c r="M14" s="9">
        <v>0</v>
      </c>
      <c r="O14" s="9">
        <v>1670897272</v>
      </c>
      <c r="Q14" s="9">
        <v>0</v>
      </c>
      <c r="S14" s="9">
        <v>1670897272</v>
      </c>
    </row>
    <row r="15" spans="1:19" ht="21.75" customHeight="1" x14ac:dyDescent="0.2">
      <c r="A15" s="8" t="s">
        <v>31</v>
      </c>
      <c r="C15" s="8" t="s">
        <v>282</v>
      </c>
      <c r="E15" s="9">
        <v>3720858</v>
      </c>
      <c r="G15" s="9">
        <v>1100</v>
      </c>
      <c r="I15" s="9">
        <v>0</v>
      </c>
      <c r="K15" s="9">
        <v>0</v>
      </c>
      <c r="M15" s="9">
        <v>0</v>
      </c>
      <c r="O15" s="9">
        <v>4092943800</v>
      </c>
      <c r="Q15" s="9">
        <v>0</v>
      </c>
      <c r="S15" s="9">
        <v>4092943800</v>
      </c>
    </row>
    <row r="16" spans="1:19" ht="21.75" customHeight="1" x14ac:dyDescent="0.2">
      <c r="A16" s="8" t="s">
        <v>21</v>
      </c>
      <c r="C16" s="8" t="s">
        <v>7</v>
      </c>
      <c r="E16" s="9">
        <v>166631</v>
      </c>
      <c r="G16" s="9">
        <v>1650</v>
      </c>
      <c r="I16" s="9">
        <v>274941150</v>
      </c>
      <c r="K16" s="9">
        <v>5535728</v>
      </c>
      <c r="M16" s="9">
        <v>269405422</v>
      </c>
      <c r="O16" s="9">
        <v>274941150</v>
      </c>
      <c r="Q16" s="9">
        <v>5535728</v>
      </c>
      <c r="S16" s="9">
        <v>269405422</v>
      </c>
    </row>
    <row r="17" spans="1:19" ht="21.75" customHeight="1" x14ac:dyDescent="0.2">
      <c r="A17" s="8" t="s">
        <v>20</v>
      </c>
      <c r="C17" s="8" t="s">
        <v>279</v>
      </c>
      <c r="E17" s="9">
        <v>80055229</v>
      </c>
      <c r="G17" s="9">
        <v>46</v>
      </c>
      <c r="I17" s="9">
        <v>0</v>
      </c>
      <c r="K17" s="9">
        <v>0</v>
      </c>
      <c r="M17" s="9">
        <v>0</v>
      </c>
      <c r="O17" s="9">
        <v>3682540534</v>
      </c>
      <c r="Q17" s="9">
        <v>0</v>
      </c>
      <c r="S17" s="9">
        <v>3682540534</v>
      </c>
    </row>
    <row r="18" spans="1:19" ht="21.75" customHeight="1" x14ac:dyDescent="0.2">
      <c r="A18" s="8" t="s">
        <v>22</v>
      </c>
      <c r="C18" s="8" t="s">
        <v>279</v>
      </c>
      <c r="E18" s="9">
        <v>73604381</v>
      </c>
      <c r="G18" s="9">
        <v>120</v>
      </c>
      <c r="I18" s="9">
        <v>0</v>
      </c>
      <c r="K18" s="9">
        <v>0</v>
      </c>
      <c r="M18" s="9">
        <v>0</v>
      </c>
      <c r="O18" s="9">
        <v>8832525720</v>
      </c>
      <c r="Q18" s="9">
        <v>0</v>
      </c>
      <c r="S18" s="9">
        <v>8832525720</v>
      </c>
    </row>
    <row r="19" spans="1:19" ht="21.75" customHeight="1" x14ac:dyDescent="0.2">
      <c r="A19" s="8" t="s">
        <v>24</v>
      </c>
      <c r="C19" s="8" t="s">
        <v>283</v>
      </c>
      <c r="E19" s="9">
        <v>8000000</v>
      </c>
      <c r="G19" s="9">
        <v>1189</v>
      </c>
      <c r="I19" s="9">
        <v>0</v>
      </c>
      <c r="K19" s="9">
        <v>0</v>
      </c>
      <c r="M19" s="9">
        <v>0</v>
      </c>
      <c r="O19" s="9">
        <v>9512000000</v>
      </c>
      <c r="Q19" s="9">
        <v>363436100</v>
      </c>
      <c r="S19" s="9">
        <v>9148563900</v>
      </c>
    </row>
    <row r="20" spans="1:19" ht="21.75" customHeight="1" x14ac:dyDescent="0.2">
      <c r="A20" s="8" t="s">
        <v>39</v>
      </c>
      <c r="C20" s="8" t="s">
        <v>284</v>
      </c>
      <c r="E20" s="9">
        <v>1500000</v>
      </c>
      <c r="G20" s="9">
        <v>3100</v>
      </c>
      <c r="I20" s="9">
        <v>4650000000</v>
      </c>
      <c r="K20" s="9">
        <v>78282828</v>
      </c>
      <c r="M20" s="9">
        <v>4571717172</v>
      </c>
      <c r="O20" s="9">
        <v>4650000000</v>
      </c>
      <c r="Q20" s="9">
        <v>78282828</v>
      </c>
      <c r="S20" s="9">
        <v>4571717172</v>
      </c>
    </row>
    <row r="21" spans="1:19" ht="21.75" customHeight="1" x14ac:dyDescent="0.2">
      <c r="A21" s="8" t="s">
        <v>33</v>
      </c>
      <c r="C21" s="8" t="s">
        <v>285</v>
      </c>
      <c r="E21" s="9">
        <v>3109557</v>
      </c>
      <c r="G21" s="9">
        <v>487</v>
      </c>
      <c r="I21" s="9">
        <v>0</v>
      </c>
      <c r="K21" s="9">
        <v>0</v>
      </c>
      <c r="M21" s="9">
        <v>0</v>
      </c>
      <c r="O21" s="9">
        <v>1514354259</v>
      </c>
      <c r="Q21" s="9">
        <v>20464247</v>
      </c>
      <c r="S21" s="9">
        <v>1493890012</v>
      </c>
    </row>
    <row r="22" spans="1:19" ht="21.75" customHeight="1" x14ac:dyDescent="0.2">
      <c r="A22" s="8" t="s">
        <v>25</v>
      </c>
      <c r="C22" s="8" t="s">
        <v>286</v>
      </c>
      <c r="E22" s="9">
        <v>19109034</v>
      </c>
      <c r="G22" s="9">
        <v>480</v>
      </c>
      <c r="I22" s="9">
        <v>0</v>
      </c>
      <c r="K22" s="9">
        <v>0</v>
      </c>
      <c r="M22" s="9">
        <v>0</v>
      </c>
      <c r="O22" s="9">
        <v>9172336320</v>
      </c>
      <c r="Q22" s="9">
        <v>208741255</v>
      </c>
      <c r="S22" s="9">
        <v>8963595065</v>
      </c>
    </row>
    <row r="23" spans="1:19" ht="21.75" customHeight="1" x14ac:dyDescent="0.2">
      <c r="A23" s="8" t="s">
        <v>46</v>
      </c>
      <c r="C23" s="8" t="s">
        <v>287</v>
      </c>
      <c r="E23" s="9">
        <v>4157482</v>
      </c>
      <c r="G23" s="9">
        <v>480</v>
      </c>
      <c r="I23" s="9">
        <v>1995591360</v>
      </c>
      <c r="K23" s="9">
        <v>140999771</v>
      </c>
      <c r="M23" s="9">
        <v>1854591589</v>
      </c>
      <c r="O23" s="9">
        <v>1995591360</v>
      </c>
      <c r="Q23" s="9">
        <v>140999771</v>
      </c>
      <c r="S23" s="9">
        <v>1854591589</v>
      </c>
    </row>
    <row r="24" spans="1:19" ht="21.75" customHeight="1" x14ac:dyDescent="0.2">
      <c r="A24" s="8" t="s">
        <v>34</v>
      </c>
      <c r="C24" s="8" t="s">
        <v>288</v>
      </c>
      <c r="E24" s="9">
        <v>83535415</v>
      </c>
      <c r="G24" s="9">
        <v>540</v>
      </c>
      <c r="I24" s="9">
        <v>0</v>
      </c>
      <c r="K24" s="9">
        <v>0</v>
      </c>
      <c r="M24" s="9">
        <v>0</v>
      </c>
      <c r="O24" s="9">
        <v>45109124100</v>
      </c>
      <c r="Q24" s="9">
        <v>0</v>
      </c>
      <c r="S24" s="9">
        <v>45109124100</v>
      </c>
    </row>
    <row r="25" spans="1:19" ht="21.75" customHeight="1" x14ac:dyDescent="0.2">
      <c r="A25" s="8" t="s">
        <v>29</v>
      </c>
      <c r="C25" s="8" t="s">
        <v>279</v>
      </c>
      <c r="E25" s="9">
        <v>987986</v>
      </c>
      <c r="G25" s="9">
        <v>4500</v>
      </c>
      <c r="I25" s="9">
        <v>0</v>
      </c>
      <c r="K25" s="9">
        <v>0</v>
      </c>
      <c r="M25" s="9">
        <v>0</v>
      </c>
      <c r="O25" s="9">
        <v>4445937000</v>
      </c>
      <c r="Q25" s="9">
        <v>18196195</v>
      </c>
      <c r="S25" s="9">
        <v>4427740805</v>
      </c>
    </row>
    <row r="26" spans="1:19" ht="21.75" customHeight="1" x14ac:dyDescent="0.2">
      <c r="A26" s="8" t="s">
        <v>230</v>
      </c>
      <c r="C26" s="8" t="s">
        <v>289</v>
      </c>
      <c r="E26" s="9">
        <v>1747</v>
      </c>
      <c r="G26" s="9">
        <v>1000</v>
      </c>
      <c r="I26" s="9">
        <v>0</v>
      </c>
      <c r="K26" s="9">
        <v>0</v>
      </c>
      <c r="M26" s="9">
        <v>0</v>
      </c>
      <c r="O26" s="9">
        <v>1747000</v>
      </c>
      <c r="Q26" s="9">
        <v>0</v>
      </c>
      <c r="S26" s="9">
        <v>1747000</v>
      </c>
    </row>
    <row r="27" spans="1:19" ht="21.75" customHeight="1" x14ac:dyDescent="0.2">
      <c r="A27" s="8" t="s">
        <v>28</v>
      </c>
      <c r="C27" s="8" t="s">
        <v>290</v>
      </c>
      <c r="E27" s="9">
        <v>980000</v>
      </c>
      <c r="G27" s="9">
        <v>6000</v>
      </c>
      <c r="I27" s="9">
        <v>0</v>
      </c>
      <c r="K27" s="9">
        <v>0</v>
      </c>
      <c r="M27" s="9">
        <v>0</v>
      </c>
      <c r="O27" s="9">
        <v>5880000000</v>
      </c>
      <c r="Q27" s="9">
        <v>28057260</v>
      </c>
      <c r="S27" s="9">
        <v>5851942740</v>
      </c>
    </row>
    <row r="28" spans="1:19" ht="21.75" customHeight="1" x14ac:dyDescent="0.2">
      <c r="A28" s="8" t="s">
        <v>37</v>
      </c>
      <c r="C28" s="8" t="s">
        <v>167</v>
      </c>
      <c r="E28" s="9">
        <v>1216959</v>
      </c>
      <c r="G28" s="9">
        <v>1875</v>
      </c>
      <c r="I28" s="9">
        <v>0</v>
      </c>
      <c r="K28" s="9">
        <v>0</v>
      </c>
      <c r="M28" s="9">
        <v>0</v>
      </c>
      <c r="O28" s="9">
        <v>2281798125</v>
      </c>
      <c r="Q28" s="9">
        <v>0</v>
      </c>
      <c r="S28" s="9">
        <v>2281798125</v>
      </c>
    </row>
    <row r="29" spans="1:19" ht="21.75" customHeight="1" x14ac:dyDescent="0.2">
      <c r="A29" s="8" t="s">
        <v>234</v>
      </c>
      <c r="C29" s="8" t="s">
        <v>291</v>
      </c>
      <c r="E29" s="9">
        <v>17190906</v>
      </c>
      <c r="G29" s="9">
        <v>116</v>
      </c>
      <c r="I29" s="9">
        <v>0</v>
      </c>
      <c r="K29" s="9">
        <v>0</v>
      </c>
      <c r="M29" s="9">
        <v>0</v>
      </c>
      <c r="O29" s="9">
        <v>1994145096</v>
      </c>
      <c r="Q29" s="9">
        <v>0</v>
      </c>
      <c r="S29" s="9">
        <v>1994145096</v>
      </c>
    </row>
    <row r="30" spans="1:19" ht="21.75" customHeight="1" x14ac:dyDescent="0.2">
      <c r="A30" s="8" t="s">
        <v>69</v>
      </c>
      <c r="C30" s="8" t="s">
        <v>292</v>
      </c>
      <c r="E30" s="9">
        <v>16859824</v>
      </c>
      <c r="G30" s="9">
        <v>850</v>
      </c>
      <c r="I30" s="9">
        <v>0</v>
      </c>
      <c r="K30" s="9">
        <v>0</v>
      </c>
      <c r="M30" s="9">
        <v>0</v>
      </c>
      <c r="O30" s="9">
        <v>14330850400</v>
      </c>
      <c r="Q30" s="9">
        <v>0</v>
      </c>
      <c r="S30" s="9">
        <v>14330850400</v>
      </c>
    </row>
    <row r="31" spans="1:19" ht="21.75" customHeight="1" x14ac:dyDescent="0.2">
      <c r="A31" s="8" t="s">
        <v>70</v>
      </c>
      <c r="C31" s="8" t="s">
        <v>9</v>
      </c>
      <c r="E31" s="9">
        <v>54575949</v>
      </c>
      <c r="G31" s="9">
        <v>550</v>
      </c>
      <c r="I31" s="9">
        <v>30016771950</v>
      </c>
      <c r="K31" s="9">
        <v>1742909339</v>
      </c>
      <c r="M31" s="9">
        <v>28273862611</v>
      </c>
      <c r="O31" s="9">
        <v>30016771950</v>
      </c>
      <c r="Q31" s="9">
        <v>1742909339</v>
      </c>
      <c r="S31" s="9">
        <v>28273862611</v>
      </c>
    </row>
    <row r="32" spans="1:19" ht="21.75" customHeight="1" x14ac:dyDescent="0.2">
      <c r="A32" s="8" t="s">
        <v>235</v>
      </c>
      <c r="C32" s="8" t="s">
        <v>277</v>
      </c>
      <c r="E32" s="9">
        <v>1675000</v>
      </c>
      <c r="G32" s="9">
        <v>170</v>
      </c>
      <c r="I32" s="9">
        <v>0</v>
      </c>
      <c r="K32" s="9">
        <v>0</v>
      </c>
      <c r="M32" s="9">
        <v>0</v>
      </c>
      <c r="O32" s="9">
        <v>284750000</v>
      </c>
      <c r="Q32" s="9">
        <v>10337459</v>
      </c>
      <c r="S32" s="9">
        <v>274412541</v>
      </c>
    </row>
    <row r="33" spans="1:19" ht="21.75" customHeight="1" x14ac:dyDescent="0.2">
      <c r="A33" s="11" t="s">
        <v>74</v>
      </c>
      <c r="C33" s="11" t="s">
        <v>9</v>
      </c>
      <c r="E33" s="13">
        <v>400000</v>
      </c>
      <c r="G33" s="13">
        <v>610</v>
      </c>
      <c r="I33" s="13">
        <v>244000000</v>
      </c>
      <c r="K33" s="13">
        <v>4752183</v>
      </c>
      <c r="M33" s="13">
        <v>239247817</v>
      </c>
      <c r="O33" s="13">
        <v>244000000</v>
      </c>
      <c r="Q33" s="13">
        <v>4752183</v>
      </c>
      <c r="S33" s="13">
        <v>239247817</v>
      </c>
    </row>
    <row r="34" spans="1:19" ht="21.75" customHeight="1" x14ac:dyDescent="0.2">
      <c r="A34" s="15" t="s">
        <v>77</v>
      </c>
      <c r="C34" s="16"/>
      <c r="E34" s="16"/>
      <c r="G34" s="16"/>
      <c r="I34" s="16">
        <v>37181304460</v>
      </c>
      <c r="K34" s="16">
        <v>1972479849</v>
      </c>
      <c r="M34" s="16">
        <v>35208824611</v>
      </c>
      <c r="O34" s="16">
        <v>191611426346</v>
      </c>
      <c r="Q34" s="16">
        <v>2678190626</v>
      </c>
      <c r="S34" s="16">
        <v>188933235720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scale="57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34"/>
  <sheetViews>
    <sheetView rightToLeft="1" view="pageBreakPreview" zoomScale="60" zoomScaleNormal="100" workbookViewId="0">
      <selection activeCell="L24" sqref="L24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7.7109375" bestFit="1" customWidth="1"/>
    <col min="11" max="11" width="1.28515625" customWidth="1"/>
    <col min="12" max="12" width="11.85546875" bestFit="1" customWidth="1"/>
    <col min="13" max="13" width="1.28515625" customWidth="1"/>
    <col min="14" max="14" width="17.7109375" bestFit="1" customWidth="1"/>
    <col min="15" max="15" width="1.28515625" customWidth="1"/>
    <col min="16" max="16" width="19.42578125" bestFit="1" customWidth="1"/>
    <col min="17" max="17" width="1.28515625" customWidth="1"/>
    <col min="18" max="18" width="11.85546875" bestFit="1" customWidth="1"/>
    <col min="19" max="19" width="1.28515625" customWidth="1"/>
    <col min="20" max="20" width="19.42578125" bestFit="1" customWidth="1"/>
    <col min="21" max="21" width="0.28515625" customWidth="1"/>
  </cols>
  <sheetData>
    <row r="1" spans="1:20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ht="21.75" customHeight="1" x14ac:dyDescent="0.2">
      <c r="A2" s="71" t="s">
        <v>201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</row>
    <row r="3" spans="1:20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</row>
    <row r="4" spans="1:20" ht="14.45" customHeight="1" x14ac:dyDescent="0.2"/>
    <row r="5" spans="1:20" ht="14.45" customHeight="1" x14ac:dyDescent="0.2">
      <c r="A5" s="82" t="s">
        <v>293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1:20" ht="14.45" customHeight="1" x14ac:dyDescent="0.2">
      <c r="A6" s="79" t="s">
        <v>204</v>
      </c>
      <c r="J6" s="79" t="s">
        <v>220</v>
      </c>
      <c r="K6" s="79"/>
      <c r="L6" s="79"/>
      <c r="M6" s="79"/>
      <c r="N6" s="79"/>
      <c r="P6" s="79" t="s">
        <v>221</v>
      </c>
      <c r="Q6" s="79"/>
      <c r="R6" s="79"/>
      <c r="S6" s="79"/>
      <c r="T6" s="79"/>
    </row>
    <row r="7" spans="1:20" ht="29.1" customHeight="1" x14ac:dyDescent="0.2">
      <c r="A7" s="79"/>
      <c r="C7" s="18" t="s">
        <v>294</v>
      </c>
      <c r="E7" s="94" t="s">
        <v>107</v>
      </c>
      <c r="F7" s="94"/>
      <c r="H7" s="18" t="s">
        <v>295</v>
      </c>
      <c r="J7" s="19" t="s">
        <v>296</v>
      </c>
      <c r="K7" s="3"/>
      <c r="L7" s="19" t="s">
        <v>275</v>
      </c>
      <c r="M7" s="3"/>
      <c r="N7" s="19" t="s">
        <v>297</v>
      </c>
      <c r="P7" s="19" t="s">
        <v>296</v>
      </c>
      <c r="Q7" s="3"/>
      <c r="R7" s="19" t="s">
        <v>275</v>
      </c>
      <c r="S7" s="3"/>
      <c r="T7" s="19" t="s">
        <v>297</v>
      </c>
    </row>
    <row r="8" spans="1:20" ht="21.75" customHeight="1" x14ac:dyDescent="0.2">
      <c r="A8" s="5" t="s">
        <v>172</v>
      </c>
      <c r="C8" s="3"/>
      <c r="E8" s="5" t="s">
        <v>175</v>
      </c>
      <c r="F8" s="3"/>
      <c r="H8" s="20">
        <v>23</v>
      </c>
      <c r="J8" s="6">
        <v>5736131508</v>
      </c>
      <c r="L8" s="6">
        <v>0</v>
      </c>
      <c r="N8" s="6">
        <v>5736131508</v>
      </c>
      <c r="P8" s="6">
        <v>5736131508</v>
      </c>
      <c r="R8" s="6">
        <v>0</v>
      </c>
      <c r="T8" s="6">
        <v>5736131508</v>
      </c>
    </row>
    <row r="9" spans="1:20" ht="21.75" customHeight="1" x14ac:dyDescent="0.2">
      <c r="A9" s="8" t="s">
        <v>128</v>
      </c>
      <c r="E9" s="8" t="s">
        <v>130</v>
      </c>
      <c r="H9" s="21">
        <v>23</v>
      </c>
      <c r="J9" s="9">
        <v>62118687212</v>
      </c>
      <c r="L9" s="9">
        <v>0</v>
      </c>
      <c r="N9" s="9">
        <v>62118687212</v>
      </c>
      <c r="P9" s="9">
        <v>75272173612</v>
      </c>
      <c r="R9" s="9">
        <v>0</v>
      </c>
      <c r="T9" s="9">
        <v>75272173612</v>
      </c>
    </row>
    <row r="10" spans="1:20" ht="21.75" customHeight="1" x14ac:dyDescent="0.2">
      <c r="A10" s="8" t="s">
        <v>169</v>
      </c>
      <c r="E10" s="8" t="s">
        <v>171</v>
      </c>
      <c r="H10" s="21">
        <v>23</v>
      </c>
      <c r="J10" s="9">
        <v>72328515600</v>
      </c>
      <c r="L10" s="9">
        <v>0</v>
      </c>
      <c r="N10" s="9">
        <v>72328515600</v>
      </c>
      <c r="P10" s="9">
        <v>81437024000</v>
      </c>
      <c r="R10" s="9">
        <v>0</v>
      </c>
      <c r="T10" s="9">
        <v>81437024000</v>
      </c>
    </row>
    <row r="11" spans="1:20" ht="21.75" customHeight="1" x14ac:dyDescent="0.2">
      <c r="A11" s="8" t="s">
        <v>122</v>
      </c>
      <c r="E11" s="8" t="s">
        <v>124</v>
      </c>
      <c r="H11" s="21">
        <v>23</v>
      </c>
      <c r="J11" s="9">
        <v>39857787108</v>
      </c>
      <c r="L11" s="9">
        <v>0</v>
      </c>
      <c r="N11" s="9">
        <v>39857787108</v>
      </c>
      <c r="P11" s="9">
        <v>82354252040</v>
      </c>
      <c r="R11" s="9">
        <v>0</v>
      </c>
      <c r="T11" s="9">
        <v>82354252040</v>
      </c>
    </row>
    <row r="12" spans="1:20" ht="21.75" customHeight="1" x14ac:dyDescent="0.2">
      <c r="A12" s="8" t="s">
        <v>116</v>
      </c>
      <c r="E12" s="8" t="s">
        <v>118</v>
      </c>
      <c r="H12" s="21">
        <v>23</v>
      </c>
      <c r="J12" s="9">
        <v>27249312563</v>
      </c>
      <c r="L12" s="9">
        <v>0</v>
      </c>
      <c r="N12" s="9">
        <v>27249312563</v>
      </c>
      <c r="P12" s="9">
        <v>127989425838</v>
      </c>
      <c r="R12" s="9">
        <v>0</v>
      </c>
      <c r="T12" s="9">
        <v>127989425838</v>
      </c>
    </row>
    <row r="13" spans="1:20" ht="21.75" customHeight="1" x14ac:dyDescent="0.2">
      <c r="A13" s="8" t="s">
        <v>119</v>
      </c>
      <c r="E13" s="8" t="s">
        <v>121</v>
      </c>
      <c r="H13" s="21">
        <v>23</v>
      </c>
      <c r="J13" s="9">
        <v>28469083510</v>
      </c>
      <c r="L13" s="9">
        <v>0</v>
      </c>
      <c r="N13" s="9">
        <v>28469083510</v>
      </c>
      <c r="P13" s="9">
        <v>159975106906</v>
      </c>
      <c r="R13" s="9">
        <v>0</v>
      </c>
      <c r="T13" s="9">
        <v>159975106906</v>
      </c>
    </row>
    <row r="14" spans="1:20" ht="21.75" customHeight="1" x14ac:dyDescent="0.2">
      <c r="A14" s="8" t="s">
        <v>166</v>
      </c>
      <c r="E14" s="8" t="s">
        <v>168</v>
      </c>
      <c r="H14" s="21">
        <v>23</v>
      </c>
      <c r="J14" s="9">
        <v>23106778268</v>
      </c>
      <c r="L14" s="9">
        <v>0</v>
      </c>
      <c r="N14" s="9">
        <v>23106778268</v>
      </c>
      <c r="P14" s="9">
        <v>45759541104</v>
      </c>
      <c r="R14" s="9">
        <v>0</v>
      </c>
      <c r="T14" s="9">
        <v>45759541104</v>
      </c>
    </row>
    <row r="15" spans="1:20" ht="21.75" customHeight="1" x14ac:dyDescent="0.2">
      <c r="A15" s="8" t="s">
        <v>163</v>
      </c>
      <c r="E15" s="8" t="s">
        <v>165</v>
      </c>
      <c r="H15" s="21">
        <v>23</v>
      </c>
      <c r="J15" s="9">
        <v>19716360489</v>
      </c>
      <c r="L15" s="9">
        <v>0</v>
      </c>
      <c r="N15" s="9">
        <v>19716360489</v>
      </c>
      <c r="P15" s="9">
        <v>308006463587</v>
      </c>
      <c r="R15" s="9">
        <v>0</v>
      </c>
      <c r="T15" s="9">
        <v>308006463587</v>
      </c>
    </row>
    <row r="16" spans="1:20" ht="21.75" customHeight="1" x14ac:dyDescent="0.2">
      <c r="A16" s="8" t="s">
        <v>160</v>
      </c>
      <c r="E16" s="8" t="s">
        <v>162</v>
      </c>
      <c r="H16" s="21">
        <v>23</v>
      </c>
      <c r="J16" s="9">
        <v>27367743520</v>
      </c>
      <c r="L16" s="9">
        <v>0</v>
      </c>
      <c r="N16" s="9">
        <v>27367743520</v>
      </c>
      <c r="P16" s="9">
        <v>228095931632</v>
      </c>
      <c r="R16" s="9">
        <v>0</v>
      </c>
      <c r="T16" s="9">
        <v>228095931632</v>
      </c>
    </row>
    <row r="17" spans="1:20" ht="21.75" customHeight="1" x14ac:dyDescent="0.2">
      <c r="A17" s="8" t="s">
        <v>157</v>
      </c>
      <c r="E17" s="8" t="s">
        <v>159</v>
      </c>
      <c r="H17" s="21">
        <v>23</v>
      </c>
      <c r="J17" s="9">
        <v>62393006634</v>
      </c>
      <c r="L17" s="9">
        <v>0</v>
      </c>
      <c r="N17" s="9">
        <v>62393006634</v>
      </c>
      <c r="P17" s="9">
        <v>517346041856</v>
      </c>
      <c r="R17" s="9">
        <v>0</v>
      </c>
      <c r="T17" s="9">
        <v>517346041856</v>
      </c>
    </row>
    <row r="18" spans="1:20" ht="21.75" customHeight="1" x14ac:dyDescent="0.2">
      <c r="A18" s="8" t="s">
        <v>113</v>
      </c>
      <c r="E18" s="8" t="s">
        <v>115</v>
      </c>
      <c r="H18" s="21">
        <v>23</v>
      </c>
      <c r="J18" s="9">
        <v>46600691733</v>
      </c>
      <c r="L18" s="9">
        <v>0</v>
      </c>
      <c r="N18" s="9">
        <v>46600691733</v>
      </c>
      <c r="P18" s="9">
        <v>405526927467</v>
      </c>
      <c r="R18" s="9">
        <v>0</v>
      </c>
      <c r="T18" s="9">
        <v>405526927467</v>
      </c>
    </row>
    <row r="19" spans="1:20" ht="21.75" customHeight="1" x14ac:dyDescent="0.2">
      <c r="A19" s="8" t="s">
        <v>154</v>
      </c>
      <c r="E19" s="8" t="s">
        <v>156</v>
      </c>
      <c r="H19" s="21">
        <v>23</v>
      </c>
      <c r="J19" s="9">
        <v>20180460510</v>
      </c>
      <c r="L19" s="9">
        <v>0</v>
      </c>
      <c r="N19" s="9">
        <v>20180460510</v>
      </c>
      <c r="P19" s="9">
        <v>188487414377</v>
      </c>
      <c r="R19" s="9">
        <v>0</v>
      </c>
      <c r="T19" s="9">
        <v>188487414377</v>
      </c>
    </row>
    <row r="20" spans="1:20" ht="21.75" customHeight="1" x14ac:dyDescent="0.2">
      <c r="A20" s="8" t="s">
        <v>151</v>
      </c>
      <c r="E20" s="8" t="s">
        <v>153</v>
      </c>
      <c r="H20" s="21">
        <v>23</v>
      </c>
      <c r="J20" s="9">
        <v>32984160444</v>
      </c>
      <c r="L20" s="9">
        <v>0</v>
      </c>
      <c r="N20" s="9">
        <v>32984160444</v>
      </c>
      <c r="P20" s="9">
        <v>295821564826</v>
      </c>
      <c r="R20" s="9">
        <v>0</v>
      </c>
      <c r="T20" s="9">
        <v>295821564826</v>
      </c>
    </row>
    <row r="21" spans="1:20" ht="21.75" customHeight="1" x14ac:dyDescent="0.2">
      <c r="A21" s="8" t="s">
        <v>253</v>
      </c>
      <c r="E21" s="8" t="s">
        <v>288</v>
      </c>
      <c r="H21" s="21">
        <v>23</v>
      </c>
      <c r="J21" s="9">
        <v>0</v>
      </c>
      <c r="L21" s="9">
        <v>0</v>
      </c>
      <c r="N21" s="9">
        <v>0</v>
      </c>
      <c r="P21" s="9">
        <v>2522904234</v>
      </c>
      <c r="R21" s="9">
        <v>0</v>
      </c>
      <c r="T21" s="9">
        <v>2522904234</v>
      </c>
    </row>
    <row r="22" spans="1:20" ht="21.75" customHeight="1" x14ac:dyDescent="0.2">
      <c r="A22" s="8" t="s">
        <v>146</v>
      </c>
      <c r="E22" s="8" t="s">
        <v>148</v>
      </c>
      <c r="H22" s="21">
        <v>23</v>
      </c>
      <c r="J22" s="9">
        <v>2708359927</v>
      </c>
      <c r="L22" s="9">
        <v>0</v>
      </c>
      <c r="N22" s="9">
        <v>2708359927</v>
      </c>
      <c r="P22" s="9">
        <v>5648556121</v>
      </c>
      <c r="R22" s="9">
        <v>0</v>
      </c>
      <c r="T22" s="9">
        <v>5648556121</v>
      </c>
    </row>
    <row r="23" spans="1:20" ht="21.75" customHeight="1" x14ac:dyDescent="0.2">
      <c r="A23" s="8" t="s">
        <v>149</v>
      </c>
      <c r="E23" s="8" t="s">
        <v>150</v>
      </c>
      <c r="H23" s="21">
        <v>23</v>
      </c>
      <c r="J23" s="9">
        <v>4768775990</v>
      </c>
      <c r="L23" s="9">
        <v>0</v>
      </c>
      <c r="N23" s="9">
        <v>4768775990</v>
      </c>
      <c r="P23" s="9">
        <v>40011762410</v>
      </c>
      <c r="R23" s="9">
        <v>0</v>
      </c>
      <c r="T23" s="9">
        <v>40011762410</v>
      </c>
    </row>
    <row r="24" spans="1:20" ht="21.75" customHeight="1" x14ac:dyDescent="0.2">
      <c r="A24" s="8" t="s">
        <v>143</v>
      </c>
      <c r="E24" s="8" t="s">
        <v>145</v>
      </c>
      <c r="H24" s="21">
        <v>23</v>
      </c>
      <c r="J24" s="9">
        <v>3822934372</v>
      </c>
      <c r="L24" s="9">
        <v>0</v>
      </c>
      <c r="N24" s="9">
        <v>3822934372</v>
      </c>
      <c r="P24" s="9">
        <v>46642494671</v>
      </c>
      <c r="R24" s="9">
        <v>0</v>
      </c>
      <c r="T24" s="9">
        <v>46642494671</v>
      </c>
    </row>
    <row r="25" spans="1:20" ht="21.75" customHeight="1" x14ac:dyDescent="0.2">
      <c r="A25" s="8" t="s">
        <v>125</v>
      </c>
      <c r="E25" s="8" t="s">
        <v>127</v>
      </c>
      <c r="H25" s="21">
        <v>23</v>
      </c>
      <c r="J25" s="9">
        <v>5157607970</v>
      </c>
      <c r="L25" s="9">
        <v>0</v>
      </c>
      <c r="N25" s="9">
        <v>5157607970</v>
      </c>
      <c r="P25" s="9">
        <v>59909522583</v>
      </c>
      <c r="R25" s="9">
        <v>0</v>
      </c>
      <c r="T25" s="9">
        <v>59909522583</v>
      </c>
    </row>
    <row r="26" spans="1:20" ht="21.75" customHeight="1" x14ac:dyDescent="0.2">
      <c r="A26" s="8" t="s">
        <v>140</v>
      </c>
      <c r="E26" s="8" t="s">
        <v>142</v>
      </c>
      <c r="H26" s="21">
        <v>20.5</v>
      </c>
      <c r="J26" s="9">
        <v>7109992794</v>
      </c>
      <c r="L26" s="9">
        <v>0</v>
      </c>
      <c r="N26" s="9">
        <v>7109992794</v>
      </c>
      <c r="P26" s="9">
        <v>59643387995</v>
      </c>
      <c r="R26" s="9">
        <v>0</v>
      </c>
      <c r="T26" s="9">
        <v>59643387995</v>
      </c>
    </row>
    <row r="27" spans="1:20" ht="21.75" customHeight="1" x14ac:dyDescent="0.2">
      <c r="A27" s="8" t="s">
        <v>131</v>
      </c>
      <c r="E27" s="8" t="s">
        <v>133</v>
      </c>
      <c r="H27" s="21">
        <v>18</v>
      </c>
      <c r="J27" s="9">
        <v>15384567107</v>
      </c>
      <c r="L27" s="9">
        <v>0</v>
      </c>
      <c r="N27" s="9">
        <v>15384567107</v>
      </c>
      <c r="P27" s="9">
        <v>197136001020</v>
      </c>
      <c r="R27" s="9">
        <v>0</v>
      </c>
      <c r="T27" s="9">
        <v>197136001020</v>
      </c>
    </row>
    <row r="28" spans="1:20" ht="21.75" customHeight="1" x14ac:dyDescent="0.2">
      <c r="A28" s="8" t="s">
        <v>137</v>
      </c>
      <c r="E28" s="8" t="s">
        <v>139</v>
      </c>
      <c r="H28" s="21">
        <v>18</v>
      </c>
      <c r="J28" s="9">
        <v>13370156560</v>
      </c>
      <c r="L28" s="9">
        <v>0</v>
      </c>
      <c r="N28" s="9">
        <v>13370156560</v>
      </c>
      <c r="P28" s="9">
        <v>112403043089</v>
      </c>
      <c r="R28" s="9">
        <v>0</v>
      </c>
      <c r="T28" s="9">
        <v>112403043089</v>
      </c>
    </row>
    <row r="29" spans="1:20" ht="21.75" customHeight="1" x14ac:dyDescent="0.2">
      <c r="A29" s="8" t="s">
        <v>251</v>
      </c>
      <c r="E29" s="8" t="s">
        <v>298</v>
      </c>
      <c r="H29" s="21">
        <v>19</v>
      </c>
      <c r="J29" s="9">
        <v>0</v>
      </c>
      <c r="L29" s="9">
        <v>0</v>
      </c>
      <c r="N29" s="9">
        <v>0</v>
      </c>
      <c r="P29" s="9">
        <v>729153657783</v>
      </c>
      <c r="R29" s="9">
        <v>0</v>
      </c>
      <c r="T29" s="9">
        <v>729153657783</v>
      </c>
    </row>
    <row r="30" spans="1:20" ht="21.75" customHeight="1" x14ac:dyDescent="0.2">
      <c r="A30" s="8" t="s">
        <v>134</v>
      </c>
      <c r="E30" s="8" t="s">
        <v>136</v>
      </c>
      <c r="H30" s="21">
        <v>18</v>
      </c>
      <c r="J30" s="9">
        <v>10806804514</v>
      </c>
      <c r="L30" s="9">
        <v>0</v>
      </c>
      <c r="N30" s="9">
        <v>10806804514</v>
      </c>
      <c r="P30" s="9">
        <v>98086749466</v>
      </c>
      <c r="R30" s="9">
        <v>0</v>
      </c>
      <c r="T30" s="9">
        <v>98086749466</v>
      </c>
    </row>
    <row r="31" spans="1:20" ht="21.75" customHeight="1" x14ac:dyDescent="0.2">
      <c r="A31" s="8" t="s">
        <v>250</v>
      </c>
      <c r="E31" s="8" t="s">
        <v>299</v>
      </c>
      <c r="H31" s="21">
        <v>19</v>
      </c>
      <c r="J31" s="9">
        <v>0</v>
      </c>
      <c r="L31" s="9">
        <v>0</v>
      </c>
      <c r="N31" s="9">
        <v>0</v>
      </c>
      <c r="P31" s="9">
        <v>164646435579</v>
      </c>
      <c r="R31" s="9">
        <v>0</v>
      </c>
      <c r="T31" s="9">
        <v>164646435579</v>
      </c>
    </row>
    <row r="32" spans="1:20" ht="21.75" customHeight="1" x14ac:dyDescent="0.2">
      <c r="A32" s="8" t="s">
        <v>249</v>
      </c>
      <c r="E32" s="8" t="s">
        <v>300</v>
      </c>
      <c r="H32" s="21">
        <v>19</v>
      </c>
      <c r="J32" s="9">
        <v>0</v>
      </c>
      <c r="L32" s="9">
        <v>0</v>
      </c>
      <c r="N32" s="9">
        <v>0</v>
      </c>
      <c r="P32" s="9">
        <v>171739358966</v>
      </c>
      <c r="R32" s="9">
        <v>0</v>
      </c>
      <c r="T32" s="9">
        <v>171739358966</v>
      </c>
    </row>
    <row r="33" spans="1:20" ht="21.75" customHeight="1" x14ac:dyDescent="0.2">
      <c r="A33" s="11" t="s">
        <v>248</v>
      </c>
      <c r="C33" s="12"/>
      <c r="E33" s="11" t="s">
        <v>301</v>
      </c>
      <c r="H33" s="22">
        <v>20</v>
      </c>
      <c r="J33" s="13">
        <v>0</v>
      </c>
      <c r="L33" s="13">
        <v>0</v>
      </c>
      <c r="N33" s="13">
        <v>0</v>
      </c>
      <c r="P33" s="13">
        <v>2125334761</v>
      </c>
      <c r="R33" s="13">
        <v>0</v>
      </c>
      <c r="T33" s="13">
        <v>2125334761</v>
      </c>
    </row>
    <row r="34" spans="1:20" ht="21.75" customHeight="1" x14ac:dyDescent="0.2">
      <c r="A34" s="15" t="s">
        <v>77</v>
      </c>
      <c r="C34" s="16"/>
      <c r="E34" s="16"/>
      <c r="H34" s="16"/>
      <c r="J34" s="16">
        <v>531237918333</v>
      </c>
      <c r="L34" s="16">
        <v>0</v>
      </c>
      <c r="N34" s="16">
        <v>531237918333</v>
      </c>
      <c r="P34" s="16">
        <v>4211477207431</v>
      </c>
      <c r="R34" s="16">
        <v>0</v>
      </c>
      <c r="T34" s="16">
        <v>4211477207431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scale="66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20"/>
  <sheetViews>
    <sheetView rightToLeft="1" view="pageBreakPreview" zoomScale="60" zoomScaleNormal="100" workbookViewId="0">
      <selection activeCell="P60" sqref="P60"/>
    </sheetView>
  </sheetViews>
  <sheetFormatPr defaultRowHeight="12.75" x14ac:dyDescent="0.2"/>
  <cols>
    <col min="1" max="1" width="39" customWidth="1"/>
    <col min="2" max="2" width="1.28515625" customWidth="1"/>
    <col min="3" max="3" width="17.7109375" bestFit="1" customWidth="1"/>
    <col min="4" max="4" width="2.7109375" bestFit="1" customWidth="1"/>
    <col min="5" max="5" width="14.42578125" bestFit="1" customWidth="1"/>
    <col min="6" max="6" width="2.7109375" bestFit="1" customWidth="1"/>
    <col min="7" max="7" width="17.5703125" bestFit="1" customWidth="1"/>
    <col min="8" max="8" width="2.7109375" bestFit="1" customWidth="1"/>
    <col min="9" max="9" width="19.42578125" bestFit="1" customWidth="1"/>
    <col min="10" max="10" width="2.7109375" bestFit="1" customWidth="1"/>
    <col min="11" max="11" width="15.140625" bestFit="1" customWidth="1"/>
    <col min="12" max="12" width="2.7109375" bestFit="1" customWidth="1"/>
    <col min="13" max="13" width="19.42578125" bestFit="1" customWidth="1"/>
    <col min="14" max="14" width="2.7109375" bestFit="1" customWidth="1"/>
  </cols>
  <sheetData>
    <row r="1" spans="1:14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4" ht="21.75" customHeight="1" x14ac:dyDescent="0.2">
      <c r="A2" s="71" t="s">
        <v>201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4" ht="14.45" customHeight="1" x14ac:dyDescent="0.2"/>
    <row r="5" spans="1:14" ht="14.45" customHeight="1" x14ac:dyDescent="0.2">
      <c r="A5" s="82" t="s">
        <v>302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</row>
    <row r="6" spans="1:14" ht="14.45" customHeight="1" x14ac:dyDescent="0.2">
      <c r="A6" s="79" t="s">
        <v>204</v>
      </c>
      <c r="C6" s="79" t="s">
        <v>220</v>
      </c>
      <c r="D6" s="79"/>
      <c r="E6" s="79"/>
      <c r="F6" s="79"/>
      <c r="G6" s="79"/>
      <c r="I6" s="79" t="s">
        <v>221</v>
      </c>
      <c r="J6" s="79"/>
      <c r="K6" s="79"/>
      <c r="L6" s="79"/>
      <c r="M6" s="79"/>
    </row>
    <row r="7" spans="1:14" ht="29.1" customHeight="1" x14ac:dyDescent="0.2">
      <c r="A7" s="79"/>
      <c r="C7" s="19" t="s">
        <v>296</v>
      </c>
      <c r="D7" s="3"/>
      <c r="E7" s="19" t="s">
        <v>275</v>
      </c>
      <c r="F7" s="3"/>
      <c r="G7" s="19" t="s">
        <v>297</v>
      </c>
      <c r="I7" s="19" t="s">
        <v>296</v>
      </c>
      <c r="J7" s="3"/>
      <c r="K7" s="19" t="s">
        <v>275</v>
      </c>
      <c r="L7" s="3"/>
      <c r="M7" s="19" t="s">
        <v>297</v>
      </c>
    </row>
    <row r="8" spans="1:14" ht="21.75" customHeight="1" x14ac:dyDescent="0.2">
      <c r="A8" s="23" t="s">
        <v>318</v>
      </c>
      <c r="C8" s="24">
        <v>198977</v>
      </c>
      <c r="D8" s="24">
        <v>0</v>
      </c>
      <c r="E8" s="24">
        <v>0</v>
      </c>
      <c r="F8" s="24">
        <v>0</v>
      </c>
      <c r="G8" s="24">
        <v>198977</v>
      </c>
      <c r="H8" s="24">
        <v>0</v>
      </c>
      <c r="I8" s="24">
        <v>181472140481</v>
      </c>
      <c r="J8" s="24">
        <v>0</v>
      </c>
      <c r="K8" s="24">
        <v>0</v>
      </c>
      <c r="L8" s="24">
        <v>0</v>
      </c>
      <c r="M8" s="24">
        <v>181472140481</v>
      </c>
    </row>
    <row r="9" spans="1:14" ht="21.75" customHeight="1" x14ac:dyDescent="0.2">
      <c r="A9" s="23" t="s">
        <v>325</v>
      </c>
      <c r="C9" s="24">
        <v>39362935322</v>
      </c>
      <c r="D9" s="24">
        <v>0</v>
      </c>
      <c r="E9" s="24">
        <v>-185877829</v>
      </c>
      <c r="F9" s="24">
        <v>0</v>
      </c>
      <c r="G9" s="24">
        <v>39548813151</v>
      </c>
      <c r="H9" s="24">
        <v>0</v>
      </c>
      <c r="I9" s="24">
        <v>617274551529</v>
      </c>
      <c r="J9" s="24">
        <v>0</v>
      </c>
      <c r="K9" s="24">
        <v>459746621</v>
      </c>
      <c r="L9" s="24">
        <v>0</v>
      </c>
      <c r="M9" s="24">
        <v>616814804908</v>
      </c>
    </row>
    <row r="10" spans="1:14" ht="21.75" customHeight="1" x14ac:dyDescent="0.2">
      <c r="A10" s="23" t="s">
        <v>321</v>
      </c>
      <c r="C10" s="24">
        <v>19164</v>
      </c>
      <c r="D10" s="24">
        <v>0</v>
      </c>
      <c r="E10" s="24">
        <v>0</v>
      </c>
      <c r="F10" s="24">
        <v>0</v>
      </c>
      <c r="G10" s="24">
        <v>19164</v>
      </c>
      <c r="H10" s="24">
        <v>0</v>
      </c>
      <c r="I10" s="24">
        <v>42740057048</v>
      </c>
      <c r="J10" s="24">
        <v>0</v>
      </c>
      <c r="K10" s="24">
        <v>0</v>
      </c>
      <c r="L10" s="24">
        <v>0</v>
      </c>
      <c r="M10" s="24">
        <v>42740057048</v>
      </c>
    </row>
    <row r="11" spans="1:14" ht="21.75" customHeight="1" x14ac:dyDescent="0.2">
      <c r="A11" s="23" t="s">
        <v>311</v>
      </c>
      <c r="C11" s="24">
        <v>48641340002</v>
      </c>
      <c r="D11" s="24">
        <v>0</v>
      </c>
      <c r="E11" s="24">
        <v>0</v>
      </c>
      <c r="F11" s="24">
        <v>0</v>
      </c>
      <c r="G11" s="24">
        <v>48641340002</v>
      </c>
      <c r="H11" s="24">
        <v>0</v>
      </c>
      <c r="I11" s="24">
        <v>216158823041</v>
      </c>
      <c r="J11" s="24">
        <v>0</v>
      </c>
      <c r="K11" s="24">
        <v>44202454</v>
      </c>
      <c r="L11" s="24">
        <v>0</v>
      </c>
      <c r="M11" s="24">
        <v>216114620587</v>
      </c>
      <c r="N11" s="24">
        <v>0</v>
      </c>
    </row>
    <row r="12" spans="1:14" ht="21.75" customHeight="1" x14ac:dyDescent="0.2">
      <c r="A12" s="23" t="s">
        <v>312</v>
      </c>
      <c r="C12" s="24">
        <v>84082227731</v>
      </c>
      <c r="D12" s="24">
        <v>0</v>
      </c>
      <c r="E12" s="24">
        <v>0</v>
      </c>
      <c r="F12" s="24">
        <v>0</v>
      </c>
      <c r="G12" s="24">
        <v>84082227731</v>
      </c>
      <c r="H12" s="24">
        <v>0</v>
      </c>
      <c r="I12" s="24">
        <v>482386430267</v>
      </c>
      <c r="J12" s="24">
        <v>0</v>
      </c>
      <c r="K12" s="24">
        <v>0</v>
      </c>
      <c r="L12" s="24">
        <v>0</v>
      </c>
      <c r="M12" s="24">
        <v>482386430267</v>
      </c>
    </row>
    <row r="13" spans="1:14" ht="21.75" customHeight="1" x14ac:dyDescent="0.2">
      <c r="A13" s="23" t="s">
        <v>326</v>
      </c>
      <c r="C13" s="31">
        <v>201329950800</v>
      </c>
      <c r="D13" s="31">
        <v>0</v>
      </c>
      <c r="E13" s="31">
        <v>-137458084</v>
      </c>
      <c r="F13" s="31">
        <v>0</v>
      </c>
      <c r="G13" s="31">
        <v>201467408884</v>
      </c>
      <c r="H13" s="31">
        <v>0</v>
      </c>
      <c r="I13" s="31">
        <v>1504801808226</v>
      </c>
      <c r="J13" s="31">
        <v>0</v>
      </c>
      <c r="K13" s="31">
        <v>954033218</v>
      </c>
      <c r="L13" s="31">
        <v>0</v>
      </c>
      <c r="M13" s="31">
        <v>1503847775008</v>
      </c>
    </row>
    <row r="14" spans="1:14" ht="21.75" customHeight="1" x14ac:dyDescent="0.2">
      <c r="A14" s="23" t="s">
        <v>327</v>
      </c>
      <c r="C14" s="24">
        <v>105870</v>
      </c>
      <c r="D14" s="24">
        <v>0</v>
      </c>
      <c r="E14" s="24">
        <v>0</v>
      </c>
      <c r="F14" s="24">
        <v>0</v>
      </c>
      <c r="G14" s="24">
        <v>105870</v>
      </c>
      <c r="H14" s="24">
        <v>0</v>
      </c>
      <c r="I14" s="24">
        <v>633806109198</v>
      </c>
      <c r="J14" s="24">
        <v>0</v>
      </c>
      <c r="K14" s="24">
        <v>14007234</v>
      </c>
      <c r="L14" s="24">
        <v>0</v>
      </c>
      <c r="M14" s="24">
        <v>633792101964</v>
      </c>
      <c r="N14" s="24">
        <v>0</v>
      </c>
    </row>
    <row r="15" spans="1:14" ht="21.75" customHeight="1" x14ac:dyDescent="0.2">
      <c r="A15" s="23" t="s">
        <v>314</v>
      </c>
      <c r="C15" s="24">
        <v>96877208872</v>
      </c>
      <c r="D15" s="24">
        <v>0</v>
      </c>
      <c r="E15" s="24">
        <v>0</v>
      </c>
      <c r="F15" s="24">
        <v>0</v>
      </c>
      <c r="G15" s="24">
        <v>96877208872</v>
      </c>
      <c r="H15" s="24">
        <v>0</v>
      </c>
      <c r="I15" s="24">
        <v>199914932204</v>
      </c>
      <c r="J15" s="24">
        <v>0</v>
      </c>
      <c r="K15" s="24">
        <v>556409868</v>
      </c>
      <c r="L15" s="24">
        <v>0</v>
      </c>
      <c r="M15" s="24">
        <v>199358522336</v>
      </c>
      <c r="N15" s="24">
        <v>0</v>
      </c>
    </row>
    <row r="16" spans="1:14" ht="21.75" customHeight="1" x14ac:dyDescent="0.2">
      <c r="A16" s="23" t="s">
        <v>315</v>
      </c>
      <c r="C16" s="24">
        <v>4380</v>
      </c>
      <c r="E16" s="24">
        <v>0</v>
      </c>
      <c r="G16" s="24">
        <v>4380</v>
      </c>
      <c r="I16" s="24">
        <v>4628320</v>
      </c>
      <c r="K16" s="24">
        <v>0</v>
      </c>
      <c r="M16" s="24">
        <v>4628320</v>
      </c>
    </row>
    <row r="17" spans="1:13" ht="21.75" customHeight="1" x14ac:dyDescent="0.2">
      <c r="A17" s="40" t="s">
        <v>316</v>
      </c>
      <c r="C17" s="31">
        <v>419912</v>
      </c>
      <c r="D17" s="31">
        <v>0</v>
      </c>
      <c r="E17" s="31">
        <v>0</v>
      </c>
      <c r="F17" s="31">
        <v>0</v>
      </c>
      <c r="G17" s="31">
        <v>419912</v>
      </c>
      <c r="H17" s="31">
        <v>0</v>
      </c>
      <c r="I17" s="31">
        <v>6852703</v>
      </c>
      <c r="J17" s="31">
        <v>0</v>
      </c>
      <c r="K17" s="31">
        <v>0</v>
      </c>
      <c r="L17" s="31">
        <v>0</v>
      </c>
      <c r="M17" s="31">
        <v>6852703</v>
      </c>
    </row>
    <row r="18" spans="1:13" ht="21.75" customHeight="1" x14ac:dyDescent="0.2">
      <c r="A18" s="23" t="s">
        <v>317</v>
      </c>
      <c r="C18" s="24">
        <v>1223359</v>
      </c>
      <c r="E18" s="24">
        <v>0</v>
      </c>
      <c r="G18" s="24">
        <v>1223359</v>
      </c>
      <c r="I18" s="24">
        <v>10671963</v>
      </c>
      <c r="K18" s="24">
        <v>0</v>
      </c>
      <c r="M18" s="24">
        <v>10671963</v>
      </c>
    </row>
    <row r="19" spans="1:13" ht="21.75" customHeight="1" x14ac:dyDescent="0.2">
      <c r="A19" s="23" t="s">
        <v>324</v>
      </c>
      <c r="C19" s="24">
        <v>61625</v>
      </c>
      <c r="E19" s="24">
        <v>0</v>
      </c>
      <c r="G19" s="24">
        <v>61625</v>
      </c>
      <c r="I19" s="24">
        <v>22775253</v>
      </c>
      <c r="K19" s="24">
        <v>0</v>
      </c>
      <c r="M19" s="24">
        <v>22775253</v>
      </c>
    </row>
    <row r="20" spans="1:13" ht="21.75" customHeight="1" thickBot="1" x14ac:dyDescent="0.25">
      <c r="A20" s="15" t="s">
        <v>77</v>
      </c>
      <c r="C20" s="16">
        <f>SUM(C8:C19)</f>
        <v>470295696014</v>
      </c>
      <c r="E20" s="16">
        <f>SUM(E8:E19)</f>
        <v>-323335913</v>
      </c>
      <c r="G20" s="25">
        <f>SUM(G8:G19)</f>
        <v>470619031927</v>
      </c>
      <c r="I20" s="25">
        <f>SUM(I8:I19)</f>
        <v>3878599780233</v>
      </c>
      <c r="K20" s="25">
        <f>SUM(K8:K19)</f>
        <v>2028399395</v>
      </c>
      <c r="M20" s="25">
        <f>SUM(M8:M19)</f>
        <v>3876571380838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3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8"/>
  <sheetViews>
    <sheetView rightToLeft="1" view="pageBreakPreview" zoomScale="60" zoomScaleNormal="100" workbookViewId="0">
      <selection activeCell="Q18" sqref="Q18:R18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7.7109375" bestFit="1" customWidth="1"/>
    <col min="6" max="6" width="1.28515625" customWidth="1"/>
    <col min="7" max="7" width="17.5703125" bestFit="1" customWidth="1"/>
    <col min="8" max="8" width="1.28515625" customWidth="1"/>
    <col min="9" max="9" width="23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20.42578125" bestFit="1" customWidth="1"/>
    <col min="14" max="14" width="1.28515625" customWidth="1"/>
    <col min="15" max="15" width="19.85546875" bestFit="1" customWidth="1"/>
    <col min="16" max="16" width="1.28515625" customWidth="1"/>
    <col min="17" max="17" width="14.28515625" customWidth="1"/>
    <col min="18" max="18" width="4.42578125" customWidth="1"/>
    <col min="19" max="19" width="0.28515625" customWidth="1"/>
  </cols>
  <sheetData>
    <row r="1" spans="1:18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 ht="21.75" customHeight="1" x14ac:dyDescent="0.2">
      <c r="A2" s="71" t="s">
        <v>201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8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14.45" customHeight="1" x14ac:dyDescent="0.2"/>
    <row r="5" spans="1:18" ht="14.45" customHeight="1" x14ac:dyDescent="0.2">
      <c r="A5" s="82" t="s">
        <v>303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</row>
    <row r="6" spans="1:18" ht="14.45" customHeight="1" x14ac:dyDescent="0.2">
      <c r="A6" s="79" t="s">
        <v>204</v>
      </c>
      <c r="C6" s="79" t="s">
        <v>220</v>
      </c>
      <c r="D6" s="79"/>
      <c r="E6" s="79"/>
      <c r="F6" s="79"/>
      <c r="G6" s="79"/>
      <c r="H6" s="79"/>
      <c r="I6" s="79"/>
      <c r="K6" s="79" t="s">
        <v>221</v>
      </c>
      <c r="L6" s="79"/>
      <c r="M6" s="79"/>
      <c r="N6" s="79"/>
      <c r="O6" s="79"/>
      <c r="P6" s="79"/>
      <c r="Q6" s="79"/>
      <c r="R6" s="79"/>
    </row>
    <row r="7" spans="1:18" ht="29.1" customHeight="1" x14ac:dyDescent="0.2">
      <c r="A7" s="79"/>
      <c r="C7" s="19" t="s">
        <v>13</v>
      </c>
      <c r="D7" s="3"/>
      <c r="E7" s="19" t="s">
        <v>304</v>
      </c>
      <c r="F7" s="3"/>
      <c r="G7" s="19" t="s">
        <v>305</v>
      </c>
      <c r="H7" s="3"/>
      <c r="I7" s="19" t="s">
        <v>306</v>
      </c>
      <c r="K7" s="19" t="s">
        <v>13</v>
      </c>
      <c r="L7" s="3"/>
      <c r="M7" s="19" t="s">
        <v>304</v>
      </c>
      <c r="N7" s="3"/>
      <c r="O7" s="19" t="s">
        <v>305</v>
      </c>
      <c r="P7" s="3"/>
      <c r="Q7" s="95" t="s">
        <v>306</v>
      </c>
      <c r="R7" s="95"/>
    </row>
    <row r="8" spans="1:18" ht="21.75" customHeight="1" x14ac:dyDescent="0.2">
      <c r="A8" s="5" t="s">
        <v>22</v>
      </c>
      <c r="C8" s="6">
        <v>73604381</v>
      </c>
      <c r="E8" s="6">
        <v>165100226013</v>
      </c>
      <c r="G8" s="6">
        <v>167708064386</v>
      </c>
      <c r="I8" s="6">
        <v>-2607838373</v>
      </c>
      <c r="K8" s="6">
        <v>73604381</v>
      </c>
      <c r="M8" s="6">
        <v>165100226013</v>
      </c>
      <c r="O8" s="6">
        <v>167708064386</v>
      </c>
      <c r="Q8" s="81">
        <v>-2607838373</v>
      </c>
      <c r="R8" s="81"/>
    </row>
    <row r="9" spans="1:18" ht="21.75" customHeight="1" x14ac:dyDescent="0.2">
      <c r="A9" s="8" t="s">
        <v>36</v>
      </c>
      <c r="C9" s="9">
        <v>510674</v>
      </c>
      <c r="E9" s="9">
        <v>731713059</v>
      </c>
      <c r="G9" s="9">
        <v>602237997</v>
      </c>
      <c r="I9" s="9">
        <v>129475062</v>
      </c>
      <c r="K9" s="9">
        <v>510674</v>
      </c>
      <c r="M9" s="9">
        <v>731713059</v>
      </c>
      <c r="O9" s="9">
        <v>602237997</v>
      </c>
      <c r="Q9" s="75">
        <v>129475062</v>
      </c>
      <c r="R9" s="75"/>
    </row>
    <row r="10" spans="1:18" ht="21.75" customHeight="1" x14ac:dyDescent="0.2">
      <c r="A10" s="8" t="s">
        <v>75</v>
      </c>
      <c r="C10" s="9">
        <v>460000</v>
      </c>
      <c r="E10" s="9">
        <v>13097007687</v>
      </c>
      <c r="G10" s="9">
        <v>12957139596</v>
      </c>
      <c r="I10" s="9">
        <v>139868091</v>
      </c>
      <c r="K10" s="9">
        <v>460000</v>
      </c>
      <c r="M10" s="9">
        <v>13097007687</v>
      </c>
      <c r="O10" s="9">
        <v>12957139596</v>
      </c>
      <c r="Q10" s="75">
        <v>139868091</v>
      </c>
      <c r="R10" s="75"/>
    </row>
    <row r="11" spans="1:18" ht="21.75" customHeight="1" x14ac:dyDescent="0.2">
      <c r="A11" s="8" t="s">
        <v>27</v>
      </c>
      <c r="C11" s="9">
        <v>900000</v>
      </c>
      <c r="E11" s="9">
        <v>2127761612</v>
      </c>
      <c r="G11" s="9">
        <v>2079092423</v>
      </c>
      <c r="I11" s="9">
        <v>48669189</v>
      </c>
      <c r="K11" s="9">
        <v>900000</v>
      </c>
      <c r="M11" s="9">
        <v>2127761612</v>
      </c>
      <c r="O11" s="9">
        <v>2079092423</v>
      </c>
      <c r="Q11" s="75">
        <v>48669189</v>
      </c>
      <c r="R11" s="75"/>
    </row>
    <row r="12" spans="1:18" ht="21.75" customHeight="1" x14ac:dyDescent="0.2">
      <c r="A12" s="8" t="s">
        <v>32</v>
      </c>
      <c r="C12" s="9">
        <v>1000000</v>
      </c>
      <c r="E12" s="9">
        <v>67166756573</v>
      </c>
      <c r="G12" s="9">
        <v>71854892680</v>
      </c>
      <c r="I12" s="9">
        <v>-4688136107</v>
      </c>
      <c r="K12" s="9">
        <v>1000000</v>
      </c>
      <c r="M12" s="9">
        <v>67166756573</v>
      </c>
      <c r="O12" s="9">
        <v>71854892680</v>
      </c>
      <c r="Q12" s="75">
        <v>-4688136107</v>
      </c>
      <c r="R12" s="75"/>
    </row>
    <row r="13" spans="1:18" ht="21.75" customHeight="1" x14ac:dyDescent="0.2">
      <c r="A13" s="8" t="s">
        <v>35</v>
      </c>
      <c r="C13" s="9">
        <v>5967052</v>
      </c>
      <c r="E13" s="9">
        <v>34282165738</v>
      </c>
      <c r="G13" s="9">
        <v>33546966373</v>
      </c>
      <c r="I13" s="9">
        <v>735199365</v>
      </c>
      <c r="K13" s="9">
        <v>5967052</v>
      </c>
      <c r="M13" s="9">
        <v>34282165738</v>
      </c>
      <c r="O13" s="9">
        <v>33546966373</v>
      </c>
      <c r="Q13" s="75">
        <v>735199365</v>
      </c>
      <c r="R13" s="75"/>
    </row>
    <row r="14" spans="1:18" ht="21.75" customHeight="1" x14ac:dyDescent="0.2">
      <c r="A14" s="8" t="s">
        <v>226</v>
      </c>
      <c r="C14" s="9">
        <v>0</v>
      </c>
      <c r="E14" s="9">
        <v>0</v>
      </c>
      <c r="G14" s="9">
        <v>0</v>
      </c>
      <c r="I14" s="9">
        <v>0</v>
      </c>
      <c r="K14" s="9">
        <v>107173119</v>
      </c>
      <c r="M14" s="9">
        <v>315205604959</v>
      </c>
      <c r="O14" s="9">
        <v>303665522206</v>
      </c>
      <c r="Q14" s="75">
        <v>11540082753</v>
      </c>
      <c r="R14" s="75"/>
    </row>
    <row r="15" spans="1:18" ht="21.75" customHeight="1" x14ac:dyDescent="0.2">
      <c r="A15" s="8" t="s">
        <v>240</v>
      </c>
      <c r="C15" s="9">
        <v>0</v>
      </c>
      <c r="E15" s="9">
        <v>0</v>
      </c>
      <c r="G15" s="9">
        <v>0</v>
      </c>
      <c r="I15" s="9">
        <v>0</v>
      </c>
      <c r="K15" s="9">
        <v>49750</v>
      </c>
      <c r="M15" s="9">
        <v>24540793774</v>
      </c>
      <c r="O15" s="9">
        <v>17872028690</v>
      </c>
      <c r="Q15" s="75">
        <v>6668765084</v>
      </c>
      <c r="R15" s="75"/>
    </row>
    <row r="16" spans="1:18" ht="21.75" customHeight="1" x14ac:dyDescent="0.2">
      <c r="A16" s="8" t="s">
        <v>241</v>
      </c>
      <c r="C16" s="9">
        <v>0</v>
      </c>
      <c r="E16" s="9">
        <v>0</v>
      </c>
      <c r="G16" s="9">
        <v>0</v>
      </c>
      <c r="I16" s="9">
        <v>0</v>
      </c>
      <c r="K16" s="9">
        <v>17636000</v>
      </c>
      <c r="M16" s="9">
        <v>171033928000</v>
      </c>
      <c r="O16" s="9">
        <v>180369526319</v>
      </c>
      <c r="Q16" s="75">
        <v>-9335598319</v>
      </c>
      <c r="R16" s="75"/>
    </row>
    <row r="17" spans="1:18" ht="21.75" customHeight="1" x14ac:dyDescent="0.2">
      <c r="A17" s="8" t="s">
        <v>227</v>
      </c>
      <c r="C17" s="9">
        <v>0</v>
      </c>
      <c r="E17" s="9">
        <v>0</v>
      </c>
      <c r="G17" s="9">
        <v>0</v>
      </c>
      <c r="I17" s="9">
        <v>0</v>
      </c>
      <c r="K17" s="9">
        <v>750000</v>
      </c>
      <c r="M17" s="9">
        <v>6109909582</v>
      </c>
      <c r="O17" s="9">
        <v>6330412759</v>
      </c>
      <c r="Q17" s="75">
        <v>-220503177</v>
      </c>
      <c r="R17" s="75"/>
    </row>
    <row r="18" spans="1:18" ht="21.75" customHeight="1" x14ac:dyDescent="0.2">
      <c r="A18" s="8" t="s">
        <v>228</v>
      </c>
      <c r="C18" s="9">
        <v>0</v>
      </c>
      <c r="E18" s="9">
        <v>0</v>
      </c>
      <c r="G18" s="9">
        <v>0</v>
      </c>
      <c r="I18" s="9">
        <v>0</v>
      </c>
      <c r="K18" s="9">
        <v>22728</v>
      </c>
      <c r="M18" s="9">
        <v>125616384</v>
      </c>
      <c r="O18" s="9">
        <v>120344752</v>
      </c>
      <c r="Q18" s="75">
        <v>5271632</v>
      </c>
      <c r="R18" s="75"/>
    </row>
    <row r="19" spans="1:18" ht="21.75" customHeight="1" x14ac:dyDescent="0.2">
      <c r="A19" s="8" t="s">
        <v>229</v>
      </c>
      <c r="C19" s="9">
        <v>0</v>
      </c>
      <c r="E19" s="9">
        <v>0</v>
      </c>
      <c r="G19" s="9">
        <v>0</v>
      </c>
      <c r="I19" s="9">
        <v>0</v>
      </c>
      <c r="K19" s="9">
        <v>23389916</v>
      </c>
      <c r="M19" s="9">
        <v>75970447168</v>
      </c>
      <c r="O19" s="9">
        <v>69858915136</v>
      </c>
      <c r="Q19" s="75">
        <v>6111532032</v>
      </c>
      <c r="R19" s="75"/>
    </row>
    <row r="20" spans="1:18" ht="21.75" customHeight="1" x14ac:dyDescent="0.2">
      <c r="A20" s="8" t="s">
        <v>242</v>
      </c>
      <c r="C20" s="9">
        <v>0</v>
      </c>
      <c r="E20" s="9">
        <v>0</v>
      </c>
      <c r="G20" s="9">
        <v>0</v>
      </c>
      <c r="I20" s="9">
        <v>0</v>
      </c>
      <c r="K20" s="9">
        <v>19000</v>
      </c>
      <c r="M20" s="9">
        <v>24263920643</v>
      </c>
      <c r="O20" s="9">
        <v>25043292171</v>
      </c>
      <c r="Q20" s="75">
        <v>-779371528</v>
      </c>
      <c r="R20" s="75"/>
    </row>
    <row r="21" spans="1:18" ht="21.75" customHeight="1" x14ac:dyDescent="0.2">
      <c r="A21" s="8" t="s">
        <v>230</v>
      </c>
      <c r="C21" s="9">
        <v>0</v>
      </c>
      <c r="E21" s="9">
        <v>0</v>
      </c>
      <c r="G21" s="9">
        <v>0</v>
      </c>
      <c r="I21" s="9">
        <v>0</v>
      </c>
      <c r="K21" s="9">
        <v>1747</v>
      </c>
      <c r="M21" s="9">
        <v>14882209</v>
      </c>
      <c r="O21" s="9">
        <v>15876736</v>
      </c>
      <c r="Q21" s="75">
        <v>-994527</v>
      </c>
      <c r="R21" s="75"/>
    </row>
    <row r="22" spans="1:18" ht="21.75" customHeight="1" x14ac:dyDescent="0.2">
      <c r="A22" s="8" t="s">
        <v>67</v>
      </c>
      <c r="C22" s="9">
        <v>0</v>
      </c>
      <c r="E22" s="9">
        <v>0</v>
      </c>
      <c r="G22" s="9">
        <v>0</v>
      </c>
      <c r="I22" s="9">
        <v>0</v>
      </c>
      <c r="K22" s="9">
        <v>1</v>
      </c>
      <c r="M22" s="9">
        <v>1</v>
      </c>
      <c r="O22" s="9">
        <v>1984</v>
      </c>
      <c r="Q22" s="75">
        <v>-1983</v>
      </c>
      <c r="R22" s="75"/>
    </row>
    <row r="23" spans="1:18" ht="21.75" customHeight="1" x14ac:dyDescent="0.2">
      <c r="A23" s="8" t="s">
        <v>231</v>
      </c>
      <c r="C23" s="9">
        <v>0</v>
      </c>
      <c r="E23" s="9">
        <v>0</v>
      </c>
      <c r="G23" s="9">
        <v>0</v>
      </c>
      <c r="I23" s="9">
        <v>0</v>
      </c>
      <c r="K23" s="9">
        <v>515000</v>
      </c>
      <c r="M23" s="9">
        <v>9187039604</v>
      </c>
      <c r="O23" s="9">
        <v>9375667419</v>
      </c>
      <c r="Q23" s="75">
        <v>-188627815</v>
      </c>
      <c r="R23" s="75"/>
    </row>
    <row r="24" spans="1:18" ht="21.75" customHeight="1" x14ac:dyDescent="0.2">
      <c r="A24" s="8" t="s">
        <v>94</v>
      </c>
      <c r="C24" s="9">
        <v>0</v>
      </c>
      <c r="E24" s="9">
        <v>0</v>
      </c>
      <c r="G24" s="9">
        <v>0</v>
      </c>
      <c r="I24" s="9">
        <v>0</v>
      </c>
      <c r="K24" s="9">
        <v>1150000</v>
      </c>
      <c r="M24" s="9">
        <v>148615664358</v>
      </c>
      <c r="O24" s="9">
        <v>155522822217</v>
      </c>
      <c r="Q24" s="75">
        <v>-6907157859</v>
      </c>
      <c r="R24" s="75"/>
    </row>
    <row r="25" spans="1:18" ht="21.75" customHeight="1" x14ac:dyDescent="0.2">
      <c r="A25" s="8" t="s">
        <v>243</v>
      </c>
      <c r="C25" s="9">
        <v>0</v>
      </c>
      <c r="E25" s="9">
        <v>0</v>
      </c>
      <c r="G25" s="9">
        <v>0</v>
      </c>
      <c r="I25" s="9">
        <v>0</v>
      </c>
      <c r="K25" s="9">
        <v>3075000</v>
      </c>
      <c r="M25" s="9">
        <v>177703897279</v>
      </c>
      <c r="O25" s="9">
        <v>192756623380</v>
      </c>
      <c r="Q25" s="75">
        <v>-15052726101</v>
      </c>
      <c r="R25" s="75"/>
    </row>
    <row r="26" spans="1:18" ht="21.75" customHeight="1" x14ac:dyDescent="0.2">
      <c r="A26" s="8" t="s">
        <v>232</v>
      </c>
      <c r="C26" s="9">
        <v>0</v>
      </c>
      <c r="E26" s="9">
        <v>0</v>
      </c>
      <c r="G26" s="9">
        <v>0</v>
      </c>
      <c r="I26" s="9">
        <v>0</v>
      </c>
      <c r="K26" s="9">
        <v>594302</v>
      </c>
      <c r="M26" s="9">
        <v>589708048</v>
      </c>
      <c r="O26" s="9">
        <v>449734805</v>
      </c>
      <c r="Q26" s="75">
        <v>139973243</v>
      </c>
      <c r="R26" s="75"/>
    </row>
    <row r="27" spans="1:18" ht="21.75" customHeight="1" x14ac:dyDescent="0.2">
      <c r="A27" s="8" t="s">
        <v>233</v>
      </c>
      <c r="C27" s="9">
        <v>0</v>
      </c>
      <c r="E27" s="9">
        <v>0</v>
      </c>
      <c r="G27" s="9">
        <v>0</v>
      </c>
      <c r="I27" s="9">
        <v>0</v>
      </c>
      <c r="K27" s="9">
        <v>5417095</v>
      </c>
      <c r="M27" s="9">
        <v>13056682245</v>
      </c>
      <c r="O27" s="9">
        <v>14350437735</v>
      </c>
      <c r="Q27" s="75">
        <v>-1293755490</v>
      </c>
      <c r="R27" s="75"/>
    </row>
    <row r="28" spans="1:18" ht="21.75" customHeight="1" x14ac:dyDescent="0.2">
      <c r="A28" s="8" t="s">
        <v>234</v>
      </c>
      <c r="C28" s="9">
        <v>0</v>
      </c>
      <c r="E28" s="9">
        <v>0</v>
      </c>
      <c r="G28" s="9">
        <v>0</v>
      </c>
      <c r="I28" s="9">
        <v>0</v>
      </c>
      <c r="K28" s="9">
        <v>24739802</v>
      </c>
      <c r="M28" s="9">
        <v>50604738462</v>
      </c>
      <c r="O28" s="9">
        <v>54057213788</v>
      </c>
      <c r="Q28" s="75">
        <v>-3452475326</v>
      </c>
      <c r="R28" s="75"/>
    </row>
    <row r="29" spans="1:18" ht="21.75" customHeight="1" x14ac:dyDescent="0.2">
      <c r="A29" s="8" t="s">
        <v>235</v>
      </c>
      <c r="C29" s="9">
        <v>0</v>
      </c>
      <c r="E29" s="9">
        <v>0</v>
      </c>
      <c r="G29" s="9">
        <v>0</v>
      </c>
      <c r="I29" s="9">
        <v>0</v>
      </c>
      <c r="K29" s="9">
        <v>1675000</v>
      </c>
      <c r="M29" s="9">
        <v>6714691152</v>
      </c>
      <c r="O29" s="9">
        <v>6843698574</v>
      </c>
      <c r="Q29" s="75">
        <v>-129007422</v>
      </c>
      <c r="R29" s="75"/>
    </row>
    <row r="30" spans="1:18" ht="21.75" customHeight="1" x14ac:dyDescent="0.2">
      <c r="A30" s="8" t="s">
        <v>236</v>
      </c>
      <c r="C30" s="9">
        <v>0</v>
      </c>
      <c r="E30" s="9">
        <v>0</v>
      </c>
      <c r="G30" s="9">
        <v>0</v>
      </c>
      <c r="I30" s="9">
        <v>0</v>
      </c>
      <c r="K30" s="9">
        <v>1478215</v>
      </c>
      <c r="M30" s="9">
        <v>4371081755</v>
      </c>
      <c r="O30" s="9">
        <v>4535954590</v>
      </c>
      <c r="Q30" s="75">
        <v>-164872835</v>
      </c>
      <c r="R30" s="75"/>
    </row>
    <row r="31" spans="1:18" ht="21.75" customHeight="1" x14ac:dyDescent="0.2">
      <c r="A31" s="8" t="s">
        <v>143</v>
      </c>
      <c r="C31" s="9">
        <v>275000</v>
      </c>
      <c r="E31" s="9">
        <v>275000000000</v>
      </c>
      <c r="G31" s="9">
        <v>256473966409</v>
      </c>
      <c r="I31" s="9">
        <v>18526033591</v>
      </c>
      <c r="K31" s="9">
        <v>275000</v>
      </c>
      <c r="M31" s="9">
        <v>275000000000</v>
      </c>
      <c r="O31" s="9">
        <v>256473966409</v>
      </c>
      <c r="Q31" s="75">
        <v>18526033591</v>
      </c>
      <c r="R31" s="75"/>
    </row>
    <row r="32" spans="1:18" ht="21.75" customHeight="1" x14ac:dyDescent="0.2">
      <c r="A32" s="8" t="s">
        <v>248</v>
      </c>
      <c r="C32" s="9">
        <v>0</v>
      </c>
      <c r="E32" s="9">
        <v>0</v>
      </c>
      <c r="G32" s="9">
        <v>0</v>
      </c>
      <c r="I32" s="9">
        <v>0</v>
      </c>
      <c r="K32" s="9">
        <v>49000</v>
      </c>
      <c r="M32" s="9">
        <v>49000000000</v>
      </c>
      <c r="O32" s="9">
        <v>44076020625</v>
      </c>
      <c r="Q32" s="75">
        <v>4923979375</v>
      </c>
      <c r="R32" s="75"/>
    </row>
    <row r="33" spans="1:18" ht="21.75" customHeight="1" x14ac:dyDescent="0.2">
      <c r="A33" s="8" t="s">
        <v>249</v>
      </c>
      <c r="C33" s="9">
        <v>0</v>
      </c>
      <c r="E33" s="9">
        <v>0</v>
      </c>
      <c r="G33" s="9">
        <v>0</v>
      </c>
      <c r="I33" s="9">
        <v>0</v>
      </c>
      <c r="K33" s="9">
        <v>2418200</v>
      </c>
      <c r="M33" s="9">
        <v>2418200000000</v>
      </c>
      <c r="O33" s="9">
        <v>2240924722483</v>
      </c>
      <c r="Q33" s="75">
        <v>177275277517</v>
      </c>
      <c r="R33" s="75"/>
    </row>
    <row r="34" spans="1:18" ht="21.75" customHeight="1" x14ac:dyDescent="0.2">
      <c r="A34" s="8" t="s">
        <v>250</v>
      </c>
      <c r="C34" s="9">
        <v>0</v>
      </c>
      <c r="E34" s="9">
        <v>0</v>
      </c>
      <c r="G34" s="9">
        <v>0</v>
      </c>
      <c r="I34" s="9">
        <v>0</v>
      </c>
      <c r="K34" s="9">
        <v>1358000</v>
      </c>
      <c r="M34" s="9">
        <v>1358000000000</v>
      </c>
      <c r="O34" s="9">
        <v>1221535428750</v>
      </c>
      <c r="Q34" s="75">
        <v>136464571250</v>
      </c>
      <c r="R34" s="75"/>
    </row>
    <row r="35" spans="1:18" ht="21.75" customHeight="1" x14ac:dyDescent="0.2">
      <c r="A35" s="8" t="s">
        <v>251</v>
      </c>
      <c r="C35" s="9">
        <v>0</v>
      </c>
      <c r="E35" s="9">
        <v>0</v>
      </c>
      <c r="G35" s="9">
        <v>0</v>
      </c>
      <c r="I35" s="9">
        <v>0</v>
      </c>
      <c r="K35" s="9">
        <v>5655000</v>
      </c>
      <c r="M35" s="9">
        <v>5655000000000</v>
      </c>
      <c r="O35" s="9">
        <v>5326124171875</v>
      </c>
      <c r="Q35" s="75">
        <v>328875828125</v>
      </c>
      <c r="R35" s="75"/>
    </row>
    <row r="36" spans="1:18" ht="21.75" customHeight="1" x14ac:dyDescent="0.2">
      <c r="A36" s="8" t="s">
        <v>252</v>
      </c>
      <c r="C36" s="9">
        <v>0</v>
      </c>
      <c r="E36" s="9">
        <v>0</v>
      </c>
      <c r="G36" s="9">
        <v>0</v>
      </c>
      <c r="I36" s="9">
        <v>0</v>
      </c>
      <c r="K36" s="9">
        <v>82000</v>
      </c>
      <c r="M36" s="9">
        <v>82000000000</v>
      </c>
      <c r="O36" s="9">
        <v>80749028828</v>
      </c>
      <c r="Q36" s="75">
        <v>1250971172</v>
      </c>
      <c r="R36" s="75"/>
    </row>
    <row r="37" spans="1:18" ht="21.75" customHeight="1" x14ac:dyDescent="0.2">
      <c r="A37" s="11" t="s">
        <v>253</v>
      </c>
      <c r="C37" s="13">
        <v>0</v>
      </c>
      <c r="E37" s="13">
        <v>0</v>
      </c>
      <c r="G37" s="13">
        <v>0</v>
      </c>
      <c r="I37" s="13">
        <v>0</v>
      </c>
      <c r="K37" s="13">
        <v>160000</v>
      </c>
      <c r="M37" s="13">
        <v>160000000000</v>
      </c>
      <c r="O37" s="13">
        <v>158393826500</v>
      </c>
      <c r="Q37" s="77">
        <v>1606173500</v>
      </c>
      <c r="R37" s="77"/>
    </row>
    <row r="38" spans="1:18" ht="21.75" customHeight="1" x14ac:dyDescent="0.2">
      <c r="A38" s="15" t="s">
        <v>77</v>
      </c>
      <c r="C38" s="16">
        <v>82717107</v>
      </c>
      <c r="E38" s="16">
        <v>557505630682</v>
      </c>
      <c r="G38" s="16">
        <v>545222359864</v>
      </c>
      <c r="I38" s="16">
        <v>12283270818</v>
      </c>
      <c r="K38" s="16">
        <v>280125982</v>
      </c>
      <c r="M38" s="16">
        <v>11307814236305</v>
      </c>
      <c r="O38" s="16">
        <v>10658193632186</v>
      </c>
      <c r="Q38" s="83">
        <v>649620604119</v>
      </c>
      <c r="R38" s="83"/>
    </row>
  </sheetData>
  <mergeCells count="39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8:R38"/>
    <mergeCell ref="Q33:R33"/>
    <mergeCell ref="Q34:R34"/>
    <mergeCell ref="Q35:R35"/>
    <mergeCell ref="Q36:R36"/>
    <mergeCell ref="Q37:R37"/>
  </mergeCells>
  <pageMargins left="0.39" right="0.39" top="0.39" bottom="0.39" header="0" footer="0"/>
  <pageSetup scale="68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5"/>
  <sheetViews>
    <sheetView rightToLeft="1" view="pageBreakPreview" topLeftCell="A70" zoomScale="60" zoomScaleNormal="100" workbookViewId="0">
      <selection activeCell="O26" sqref="O26"/>
    </sheetView>
  </sheetViews>
  <sheetFormatPr defaultRowHeight="12.75" x14ac:dyDescent="0.2"/>
  <cols>
    <col min="1" max="1" width="40.28515625" customWidth="1"/>
    <col min="2" max="2" width="1.28515625" customWidth="1"/>
    <col min="3" max="3" width="13.42578125" bestFit="1" customWidth="1"/>
    <col min="4" max="4" width="1.28515625" customWidth="1"/>
    <col min="5" max="5" width="20.140625" bestFit="1" customWidth="1"/>
    <col min="6" max="6" width="1.28515625" customWidth="1"/>
    <col min="7" max="7" width="20.5703125" bestFit="1" customWidth="1"/>
    <col min="8" max="8" width="1.28515625" customWidth="1"/>
    <col min="9" max="9" width="27.7109375" bestFit="1" customWidth="1"/>
    <col min="10" max="10" width="1.28515625" customWidth="1"/>
    <col min="11" max="11" width="13.42578125" bestFit="1" customWidth="1"/>
    <col min="12" max="12" width="1.28515625" customWidth="1"/>
    <col min="13" max="13" width="20.140625" bestFit="1" customWidth="1"/>
    <col min="14" max="14" width="1.28515625" customWidth="1"/>
    <col min="15" max="15" width="20.5703125" bestFit="1" customWidth="1"/>
    <col min="16" max="16" width="1.28515625" customWidth="1"/>
    <col min="17" max="17" width="18.5703125" customWidth="1"/>
    <col min="18" max="18" width="1.28515625" customWidth="1"/>
    <col min="19" max="19" width="0.28515625" customWidth="1"/>
  </cols>
  <sheetData>
    <row r="1" spans="1:18" ht="29.1" customHeight="1" x14ac:dyDescent="0.2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</row>
    <row r="2" spans="1:18" ht="21.75" customHeight="1" x14ac:dyDescent="0.2">
      <c r="A2" s="71" t="s">
        <v>201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</row>
    <row r="3" spans="1:18" ht="21.75" customHeight="1" x14ac:dyDescent="0.2">
      <c r="A3" s="71" t="s">
        <v>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ht="14.45" customHeight="1" x14ac:dyDescent="0.2"/>
    <row r="5" spans="1:18" ht="14.45" customHeight="1" x14ac:dyDescent="0.2">
      <c r="A5" s="82" t="s">
        <v>307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</row>
    <row r="6" spans="1:18" ht="14.45" customHeight="1" x14ac:dyDescent="0.2">
      <c r="A6" s="79" t="s">
        <v>204</v>
      </c>
      <c r="C6" s="79" t="s">
        <v>220</v>
      </c>
      <c r="D6" s="79"/>
      <c r="E6" s="79"/>
      <c r="F6" s="79"/>
      <c r="G6" s="79"/>
      <c r="H6" s="79"/>
      <c r="I6" s="79"/>
      <c r="K6" s="79" t="s">
        <v>221</v>
      </c>
      <c r="L6" s="79"/>
      <c r="M6" s="79"/>
      <c r="N6" s="79"/>
      <c r="O6" s="79"/>
      <c r="P6" s="79"/>
      <c r="Q6" s="79"/>
      <c r="R6" s="79"/>
    </row>
    <row r="7" spans="1:18" ht="29.1" customHeight="1" x14ac:dyDescent="0.2">
      <c r="A7" s="79"/>
      <c r="C7" s="19" t="s">
        <v>13</v>
      </c>
      <c r="D7" s="3"/>
      <c r="E7" s="19" t="s">
        <v>15</v>
      </c>
      <c r="F7" s="3"/>
      <c r="G7" s="19" t="s">
        <v>305</v>
      </c>
      <c r="H7" s="3"/>
      <c r="I7" s="19" t="s">
        <v>308</v>
      </c>
      <c r="K7" s="19" t="s">
        <v>13</v>
      </c>
      <c r="L7" s="3"/>
      <c r="M7" s="19" t="s">
        <v>15</v>
      </c>
      <c r="N7" s="3"/>
      <c r="O7" s="19" t="s">
        <v>305</v>
      </c>
      <c r="P7" s="3"/>
      <c r="Q7" s="95" t="s">
        <v>308</v>
      </c>
      <c r="R7" s="95"/>
    </row>
    <row r="8" spans="1:18" ht="21.75" customHeight="1" x14ac:dyDescent="0.2">
      <c r="A8" s="5" t="s">
        <v>20</v>
      </c>
      <c r="C8" s="6">
        <v>118750204</v>
      </c>
      <c r="E8" s="6">
        <v>170149790548</v>
      </c>
      <c r="G8" s="6">
        <v>170178486230</v>
      </c>
      <c r="I8" s="6">
        <v>-28695681</v>
      </c>
      <c r="K8" s="6">
        <v>118750204</v>
      </c>
      <c r="M8" s="6">
        <v>170149790548</v>
      </c>
      <c r="O8" s="6">
        <v>172993070843</v>
      </c>
      <c r="Q8" s="81">
        <v>-2843280294</v>
      </c>
      <c r="R8" s="81"/>
    </row>
    <row r="9" spans="1:18" ht="21.75" customHeight="1" x14ac:dyDescent="0.2">
      <c r="A9" s="8" t="s">
        <v>45</v>
      </c>
      <c r="C9" s="9">
        <v>29700000</v>
      </c>
      <c r="E9" s="9">
        <v>104325283260</v>
      </c>
      <c r="G9" s="9">
        <v>103591111968</v>
      </c>
      <c r="I9" s="9">
        <v>734171291</v>
      </c>
      <c r="K9" s="9">
        <v>29700000</v>
      </c>
      <c r="M9" s="9">
        <v>104325283260</v>
      </c>
      <c r="O9" s="9">
        <v>102193582593</v>
      </c>
      <c r="Q9" s="75">
        <v>2131700666</v>
      </c>
      <c r="R9" s="75"/>
    </row>
    <row r="10" spans="1:18" ht="21.75" customHeight="1" x14ac:dyDescent="0.2">
      <c r="A10" s="8" t="s">
        <v>98</v>
      </c>
      <c r="C10" s="9">
        <v>4994000</v>
      </c>
      <c r="E10" s="9">
        <v>51271726008</v>
      </c>
      <c r="G10" s="9">
        <v>49880072000</v>
      </c>
      <c r="I10" s="9">
        <v>1391654008</v>
      </c>
      <c r="K10" s="9">
        <v>4994000</v>
      </c>
      <c r="M10" s="9">
        <v>51271726008</v>
      </c>
      <c r="O10" s="9">
        <v>49999928000</v>
      </c>
      <c r="Q10" s="75">
        <v>1271798008</v>
      </c>
      <c r="R10" s="75"/>
    </row>
    <row r="11" spans="1:18" ht="21.75" customHeight="1" x14ac:dyDescent="0.2">
      <c r="A11" s="8" t="s">
        <v>53</v>
      </c>
      <c r="C11" s="9">
        <v>10000</v>
      </c>
      <c r="E11" s="9">
        <v>7233648</v>
      </c>
      <c r="G11" s="9">
        <v>7233648</v>
      </c>
      <c r="I11" s="9">
        <v>0</v>
      </c>
      <c r="K11" s="9">
        <v>10000</v>
      </c>
      <c r="M11" s="9">
        <v>7233648</v>
      </c>
      <c r="O11" s="9">
        <v>7233648</v>
      </c>
      <c r="Q11" s="75">
        <v>0</v>
      </c>
      <c r="R11" s="75"/>
    </row>
    <row r="12" spans="1:18" ht="21.75" customHeight="1" x14ac:dyDescent="0.2">
      <c r="A12" s="8" t="s">
        <v>24</v>
      </c>
      <c r="C12" s="9">
        <v>9976789</v>
      </c>
      <c r="E12" s="9">
        <v>145723119157</v>
      </c>
      <c r="G12" s="9">
        <v>144963462807</v>
      </c>
      <c r="I12" s="9">
        <v>759656350</v>
      </c>
      <c r="K12" s="9">
        <v>9976789</v>
      </c>
      <c r="M12" s="9">
        <v>145723119157</v>
      </c>
      <c r="O12" s="9">
        <v>153997029570</v>
      </c>
      <c r="Q12" s="75">
        <v>-8273910412</v>
      </c>
      <c r="R12" s="75"/>
    </row>
    <row r="13" spans="1:18" ht="21.75" customHeight="1" x14ac:dyDescent="0.2">
      <c r="A13" s="8" t="s">
        <v>39</v>
      </c>
      <c r="C13" s="9">
        <v>1500000</v>
      </c>
      <c r="E13" s="9">
        <v>68838731250</v>
      </c>
      <c r="G13" s="9">
        <v>72987027023</v>
      </c>
      <c r="I13" s="9">
        <v>-4148295773</v>
      </c>
      <c r="K13" s="9">
        <v>1500000</v>
      </c>
      <c r="M13" s="9">
        <v>68838731250</v>
      </c>
      <c r="O13" s="9">
        <v>72663759346</v>
      </c>
      <c r="Q13" s="75">
        <v>-3825028096</v>
      </c>
      <c r="R13" s="75"/>
    </row>
    <row r="14" spans="1:18" ht="21.75" customHeight="1" x14ac:dyDescent="0.2">
      <c r="A14" s="8" t="s">
        <v>37</v>
      </c>
      <c r="C14" s="9">
        <v>2433918</v>
      </c>
      <c r="E14" s="9">
        <v>46442446340</v>
      </c>
      <c r="G14" s="9">
        <v>46597739432</v>
      </c>
      <c r="I14" s="9">
        <v>-155293091</v>
      </c>
      <c r="K14" s="9">
        <v>2433918</v>
      </c>
      <c r="M14" s="9">
        <v>46442446340</v>
      </c>
      <c r="O14" s="9">
        <v>47890296996</v>
      </c>
      <c r="Q14" s="75">
        <v>-1447850655</v>
      </c>
      <c r="R14" s="75"/>
    </row>
    <row r="15" spans="1:18" ht="21.75" customHeight="1" x14ac:dyDescent="0.2">
      <c r="A15" s="8" t="s">
        <v>44</v>
      </c>
      <c r="C15" s="9">
        <v>10000</v>
      </c>
      <c r="E15" s="9">
        <v>11212651</v>
      </c>
      <c r="G15" s="9">
        <v>11212651</v>
      </c>
      <c r="I15" s="9">
        <v>0</v>
      </c>
      <c r="K15" s="9">
        <v>10000</v>
      </c>
      <c r="M15" s="9">
        <v>11212651</v>
      </c>
      <c r="O15" s="9">
        <v>11212651</v>
      </c>
      <c r="Q15" s="75">
        <v>0</v>
      </c>
      <c r="R15" s="75"/>
    </row>
    <row r="16" spans="1:18" ht="21.75" customHeight="1" x14ac:dyDescent="0.2">
      <c r="A16" s="8" t="s">
        <v>59</v>
      </c>
      <c r="C16" s="9">
        <v>10000</v>
      </c>
      <c r="E16" s="9">
        <v>6122305</v>
      </c>
      <c r="G16" s="9">
        <v>6122305</v>
      </c>
      <c r="I16" s="9">
        <v>0</v>
      </c>
      <c r="K16" s="9">
        <v>10000</v>
      </c>
      <c r="M16" s="9">
        <v>6122305</v>
      </c>
      <c r="O16" s="9">
        <v>6122305</v>
      </c>
      <c r="Q16" s="75">
        <v>0</v>
      </c>
      <c r="R16" s="75"/>
    </row>
    <row r="17" spans="1:18" ht="21.75" customHeight="1" x14ac:dyDescent="0.2">
      <c r="A17" s="8" t="s">
        <v>23</v>
      </c>
      <c r="C17" s="9">
        <v>8515957</v>
      </c>
      <c r="E17" s="9">
        <v>104781595289</v>
      </c>
      <c r="G17" s="9">
        <v>104974107363</v>
      </c>
      <c r="I17" s="9">
        <v>-192512073</v>
      </c>
      <c r="K17" s="9">
        <v>8515957</v>
      </c>
      <c r="M17" s="9">
        <v>104781595289</v>
      </c>
      <c r="O17" s="9">
        <v>107840867691</v>
      </c>
      <c r="Q17" s="75">
        <v>-3059272401</v>
      </c>
      <c r="R17" s="75"/>
    </row>
    <row r="18" spans="1:18" ht="21.75" customHeight="1" x14ac:dyDescent="0.2">
      <c r="A18" s="8" t="s">
        <v>93</v>
      </c>
      <c r="C18" s="9">
        <v>5000000</v>
      </c>
      <c r="E18" s="9">
        <v>50917619500</v>
      </c>
      <c r="G18" s="9">
        <v>50845223697</v>
      </c>
      <c r="I18" s="9">
        <v>72395803</v>
      </c>
      <c r="K18" s="9">
        <v>5000000</v>
      </c>
      <c r="M18" s="9">
        <v>50917619500</v>
      </c>
      <c r="O18" s="9">
        <v>50998437231</v>
      </c>
      <c r="Q18" s="75">
        <v>-80817730</v>
      </c>
      <c r="R18" s="75"/>
    </row>
    <row r="19" spans="1:18" ht="21.75" customHeight="1" x14ac:dyDescent="0.2">
      <c r="A19" s="8" t="s">
        <v>25</v>
      </c>
      <c r="C19" s="9">
        <v>19109034</v>
      </c>
      <c r="E19" s="9">
        <v>120973229046</v>
      </c>
      <c r="G19" s="9">
        <v>120251344460</v>
      </c>
      <c r="I19" s="9">
        <v>721884586</v>
      </c>
      <c r="K19" s="9">
        <v>19109034</v>
      </c>
      <c r="M19" s="9">
        <v>120973229046</v>
      </c>
      <c r="O19" s="9">
        <v>128615437237</v>
      </c>
      <c r="Q19" s="75">
        <v>-7642208190</v>
      </c>
      <c r="R19" s="75"/>
    </row>
    <row r="20" spans="1:18" ht="21.75" customHeight="1" x14ac:dyDescent="0.2">
      <c r="A20" s="8" t="s">
        <v>97</v>
      </c>
      <c r="C20" s="9">
        <v>6018326</v>
      </c>
      <c r="E20" s="9">
        <v>129142558525</v>
      </c>
      <c r="G20" s="9">
        <v>112563933668</v>
      </c>
      <c r="I20" s="9">
        <v>16578624857</v>
      </c>
      <c r="K20" s="9">
        <v>6018326</v>
      </c>
      <c r="M20" s="9">
        <v>129142558525</v>
      </c>
      <c r="O20" s="9">
        <v>99998640828</v>
      </c>
      <c r="Q20" s="75">
        <v>29143917697</v>
      </c>
      <c r="R20" s="75"/>
    </row>
    <row r="21" spans="1:18" ht="21.75" customHeight="1" x14ac:dyDescent="0.2">
      <c r="A21" s="8" t="s">
        <v>57</v>
      </c>
      <c r="C21" s="9">
        <v>10000</v>
      </c>
      <c r="E21" s="9">
        <v>6281069</v>
      </c>
      <c r="G21" s="9">
        <v>6281069</v>
      </c>
      <c r="I21" s="9">
        <v>0</v>
      </c>
      <c r="K21" s="9">
        <v>10000</v>
      </c>
      <c r="M21" s="9">
        <v>6281069</v>
      </c>
      <c r="O21" s="9">
        <v>6281069</v>
      </c>
      <c r="Q21" s="75">
        <v>0</v>
      </c>
      <c r="R21" s="75"/>
    </row>
    <row r="22" spans="1:18" ht="21.75" customHeight="1" x14ac:dyDescent="0.2">
      <c r="A22" s="8" t="s">
        <v>54</v>
      </c>
      <c r="C22" s="9">
        <v>10000</v>
      </c>
      <c r="E22" s="9">
        <v>12304148</v>
      </c>
      <c r="G22" s="9">
        <v>12304148</v>
      </c>
      <c r="I22" s="9">
        <v>0</v>
      </c>
      <c r="K22" s="9">
        <v>10000</v>
      </c>
      <c r="M22" s="9">
        <v>12304148</v>
      </c>
      <c r="O22" s="9">
        <v>12304148</v>
      </c>
      <c r="Q22" s="75">
        <v>0</v>
      </c>
      <c r="R22" s="75"/>
    </row>
    <row r="23" spans="1:18" ht="21.75" customHeight="1" x14ac:dyDescent="0.2">
      <c r="A23" s="8" t="s">
        <v>99</v>
      </c>
      <c r="C23" s="9">
        <v>24633181</v>
      </c>
      <c r="E23" s="9">
        <v>337203614709</v>
      </c>
      <c r="G23" s="9">
        <v>295795217448</v>
      </c>
      <c r="I23" s="9">
        <v>41408397261</v>
      </c>
      <c r="K23" s="9">
        <v>24633181</v>
      </c>
      <c r="M23" s="9">
        <v>337203614709</v>
      </c>
      <c r="O23" s="9">
        <v>249999993002</v>
      </c>
      <c r="Q23" s="75">
        <v>87203621707</v>
      </c>
      <c r="R23" s="75"/>
    </row>
    <row r="24" spans="1:18" ht="21.75" customHeight="1" x14ac:dyDescent="0.2">
      <c r="A24" s="8" t="s">
        <v>66</v>
      </c>
      <c r="C24" s="9">
        <v>3605721</v>
      </c>
      <c r="E24" s="9">
        <v>31306176795</v>
      </c>
      <c r="G24" s="9">
        <v>31213794469</v>
      </c>
      <c r="I24" s="9">
        <v>92382326</v>
      </c>
      <c r="K24" s="9">
        <v>3605721</v>
      </c>
      <c r="M24" s="9">
        <v>31306176795</v>
      </c>
      <c r="O24" s="9">
        <v>31425437007</v>
      </c>
      <c r="Q24" s="75">
        <v>-119260211</v>
      </c>
      <c r="R24" s="75"/>
    </row>
    <row r="25" spans="1:18" ht="21.75" customHeight="1" x14ac:dyDescent="0.2">
      <c r="A25" s="8" t="s">
        <v>63</v>
      </c>
      <c r="C25" s="9">
        <v>10000</v>
      </c>
      <c r="E25" s="9">
        <v>5090345</v>
      </c>
      <c r="G25" s="9">
        <v>5090345</v>
      </c>
      <c r="I25" s="9">
        <v>0</v>
      </c>
      <c r="K25" s="9">
        <v>10000</v>
      </c>
      <c r="M25" s="9">
        <v>5090345</v>
      </c>
      <c r="O25" s="9">
        <v>5090345</v>
      </c>
      <c r="Q25" s="75">
        <v>0</v>
      </c>
      <c r="R25" s="75"/>
    </row>
    <row r="26" spans="1:18" ht="21.75" customHeight="1" x14ac:dyDescent="0.2">
      <c r="A26" s="8" t="s">
        <v>49</v>
      </c>
      <c r="C26" s="9">
        <v>24336537</v>
      </c>
      <c r="E26" s="9">
        <v>132816285629</v>
      </c>
      <c r="G26" s="9">
        <v>133033700696</v>
      </c>
      <c r="I26" s="9">
        <v>-217415066</v>
      </c>
      <c r="K26" s="9">
        <v>24336537</v>
      </c>
      <c r="M26" s="9">
        <v>132816285629</v>
      </c>
      <c r="O26" s="9">
        <v>133230899411</v>
      </c>
      <c r="Q26" s="75">
        <v>-414613781</v>
      </c>
      <c r="R26" s="75"/>
    </row>
    <row r="27" spans="1:18" ht="21.75" customHeight="1" x14ac:dyDescent="0.2">
      <c r="A27" s="8" t="s">
        <v>70</v>
      </c>
      <c r="C27" s="9">
        <v>54575949</v>
      </c>
      <c r="E27" s="9">
        <v>472223550692</v>
      </c>
      <c r="G27" s="9">
        <v>498618806510</v>
      </c>
      <c r="I27" s="9">
        <v>-26395255817</v>
      </c>
      <c r="K27" s="9">
        <v>54575949</v>
      </c>
      <c r="M27" s="9">
        <v>472223550692</v>
      </c>
      <c r="O27" s="9">
        <v>492826881843</v>
      </c>
      <c r="Q27" s="75">
        <v>-20603331150</v>
      </c>
      <c r="R27" s="75"/>
    </row>
    <row r="28" spans="1:18" ht="21.75" customHeight="1" x14ac:dyDescent="0.2">
      <c r="A28" s="8" t="s">
        <v>94</v>
      </c>
      <c r="C28" s="9">
        <v>285000</v>
      </c>
      <c r="E28" s="9">
        <v>49169830314</v>
      </c>
      <c r="G28" s="9">
        <v>43468415232</v>
      </c>
      <c r="I28" s="9">
        <v>5701415082</v>
      </c>
      <c r="K28" s="9">
        <v>285000</v>
      </c>
      <c r="M28" s="9">
        <v>49169830314</v>
      </c>
      <c r="O28" s="9">
        <v>38542612666</v>
      </c>
      <c r="Q28" s="75">
        <v>10627217648</v>
      </c>
      <c r="R28" s="75"/>
    </row>
    <row r="29" spans="1:18" ht="21.75" customHeight="1" x14ac:dyDescent="0.2">
      <c r="A29" s="8" t="s">
        <v>89</v>
      </c>
      <c r="C29" s="9">
        <v>17252334</v>
      </c>
      <c r="E29" s="9">
        <v>208737850592</v>
      </c>
      <c r="G29" s="9">
        <v>207581356978</v>
      </c>
      <c r="I29" s="9">
        <v>1156493614</v>
      </c>
      <c r="K29" s="9">
        <v>17252334</v>
      </c>
      <c r="M29" s="9">
        <v>208737850592</v>
      </c>
      <c r="O29" s="9">
        <v>207378395868</v>
      </c>
      <c r="Q29" s="75">
        <v>1359454724</v>
      </c>
      <c r="R29" s="75"/>
    </row>
    <row r="30" spans="1:18" ht="21.75" customHeight="1" x14ac:dyDescent="0.2">
      <c r="A30" s="8" t="s">
        <v>48</v>
      </c>
      <c r="C30" s="9">
        <v>4400000</v>
      </c>
      <c r="E30" s="9">
        <v>89459094120</v>
      </c>
      <c r="G30" s="9">
        <v>89180433202</v>
      </c>
      <c r="I30" s="9">
        <v>278660917</v>
      </c>
      <c r="K30" s="9">
        <v>4400000</v>
      </c>
      <c r="M30" s="9">
        <v>89459094120</v>
      </c>
      <c r="O30" s="9">
        <v>94875434876</v>
      </c>
      <c r="Q30" s="75">
        <v>-5416340756</v>
      </c>
      <c r="R30" s="75"/>
    </row>
    <row r="31" spans="1:18" ht="21.75" customHeight="1" x14ac:dyDescent="0.2">
      <c r="A31" s="8" t="s">
        <v>47</v>
      </c>
      <c r="C31" s="9">
        <v>3200000</v>
      </c>
      <c r="E31" s="9">
        <v>74301177600</v>
      </c>
      <c r="G31" s="9">
        <v>73662173358</v>
      </c>
      <c r="I31" s="9">
        <v>639004241</v>
      </c>
      <c r="K31" s="9">
        <v>3200000</v>
      </c>
      <c r="M31" s="9">
        <v>74301177600</v>
      </c>
      <c r="O31" s="9">
        <v>79222204887</v>
      </c>
      <c r="Q31" s="75">
        <v>-4921027287</v>
      </c>
      <c r="R31" s="75"/>
    </row>
    <row r="32" spans="1:18" ht="21.75" customHeight="1" x14ac:dyDescent="0.2">
      <c r="A32" s="8" t="s">
        <v>91</v>
      </c>
      <c r="C32" s="9">
        <v>2500000</v>
      </c>
      <c r="E32" s="9">
        <v>81704147250</v>
      </c>
      <c r="G32" s="9">
        <v>81004874163</v>
      </c>
      <c r="I32" s="9">
        <v>699273087</v>
      </c>
      <c r="K32" s="9">
        <v>2500000</v>
      </c>
      <c r="M32" s="9">
        <v>81704147250</v>
      </c>
      <c r="O32" s="9">
        <v>79374935418</v>
      </c>
      <c r="Q32" s="75">
        <v>2329211832</v>
      </c>
      <c r="R32" s="75"/>
    </row>
    <row r="33" spans="1:18" ht="21.75" customHeight="1" x14ac:dyDescent="0.2">
      <c r="A33" s="8" t="s">
        <v>52</v>
      </c>
      <c r="C33" s="9">
        <v>10000</v>
      </c>
      <c r="E33" s="9">
        <v>12701056</v>
      </c>
      <c r="G33" s="9">
        <v>12701056</v>
      </c>
      <c r="I33" s="9">
        <v>0</v>
      </c>
      <c r="K33" s="9">
        <v>10000</v>
      </c>
      <c r="M33" s="9">
        <v>12701056</v>
      </c>
      <c r="O33" s="9">
        <v>12701056</v>
      </c>
      <c r="Q33" s="75">
        <v>0</v>
      </c>
      <c r="R33" s="75"/>
    </row>
    <row r="34" spans="1:18" ht="21.75" customHeight="1" x14ac:dyDescent="0.2">
      <c r="A34" s="8" t="s">
        <v>61</v>
      </c>
      <c r="C34" s="9">
        <v>10000</v>
      </c>
      <c r="E34" s="9">
        <v>13217036</v>
      </c>
      <c r="G34" s="9">
        <v>13217036</v>
      </c>
      <c r="I34" s="9">
        <v>0</v>
      </c>
      <c r="K34" s="9">
        <v>10000</v>
      </c>
      <c r="M34" s="9">
        <v>13217036</v>
      </c>
      <c r="O34" s="9">
        <v>13217036</v>
      </c>
      <c r="Q34" s="75">
        <v>0</v>
      </c>
      <c r="R34" s="75"/>
    </row>
    <row r="35" spans="1:18" ht="21.75" customHeight="1" x14ac:dyDescent="0.2">
      <c r="A35" s="8" t="s">
        <v>76</v>
      </c>
      <c r="C35" s="9">
        <v>1125000</v>
      </c>
      <c r="E35" s="9">
        <v>32015591550</v>
      </c>
      <c r="G35" s="9">
        <v>31841197735</v>
      </c>
      <c r="I35" s="9">
        <v>174393814</v>
      </c>
      <c r="K35" s="9">
        <v>1125000</v>
      </c>
      <c r="M35" s="9">
        <v>32015591550</v>
      </c>
      <c r="O35" s="9">
        <v>31841197735</v>
      </c>
      <c r="Q35" s="75">
        <v>174393814</v>
      </c>
      <c r="R35" s="75"/>
    </row>
    <row r="36" spans="1:18" ht="21.75" customHeight="1" x14ac:dyDescent="0.2">
      <c r="A36" s="8" t="s">
        <v>73</v>
      </c>
      <c r="C36" s="9">
        <v>1875000</v>
      </c>
      <c r="E36" s="9">
        <v>29429487862</v>
      </c>
      <c r="G36" s="9">
        <v>29627141479</v>
      </c>
      <c r="I36" s="9">
        <v>-197653616</v>
      </c>
      <c r="K36" s="9">
        <v>1875000</v>
      </c>
      <c r="M36" s="9">
        <v>29429487862</v>
      </c>
      <c r="O36" s="9">
        <v>29627141479</v>
      </c>
      <c r="Q36" s="75">
        <v>-197653616</v>
      </c>
      <c r="R36" s="75"/>
    </row>
    <row r="37" spans="1:18" ht="21.75" customHeight="1" x14ac:dyDescent="0.2">
      <c r="A37" s="8" t="s">
        <v>68</v>
      </c>
      <c r="C37" s="9">
        <v>5400000</v>
      </c>
      <c r="E37" s="9">
        <v>33060451860</v>
      </c>
      <c r="G37" s="9">
        <v>32870463337</v>
      </c>
      <c r="I37" s="9">
        <v>189988522</v>
      </c>
      <c r="K37" s="9">
        <v>5400000</v>
      </c>
      <c r="M37" s="9">
        <v>33060451860</v>
      </c>
      <c r="O37" s="9">
        <v>33050501922</v>
      </c>
      <c r="Q37" s="75">
        <v>9949937</v>
      </c>
      <c r="R37" s="75"/>
    </row>
    <row r="38" spans="1:18" ht="21.75" customHeight="1" x14ac:dyDescent="0.2">
      <c r="A38" s="8" t="s">
        <v>96</v>
      </c>
      <c r="C38" s="9">
        <v>3308659</v>
      </c>
      <c r="E38" s="9">
        <v>108390481693</v>
      </c>
      <c r="G38" s="9">
        <v>95023016268</v>
      </c>
      <c r="I38" s="9">
        <v>13367465425</v>
      </c>
      <c r="K38" s="9">
        <v>3308659</v>
      </c>
      <c r="M38" s="9">
        <v>108390481693</v>
      </c>
      <c r="O38" s="9">
        <v>79999983034</v>
      </c>
      <c r="Q38" s="75">
        <v>28390498659</v>
      </c>
      <c r="R38" s="75"/>
    </row>
    <row r="39" spans="1:18" ht="21.75" customHeight="1" x14ac:dyDescent="0.2">
      <c r="A39" s="8" t="s">
        <v>64</v>
      </c>
      <c r="C39" s="9">
        <v>10000</v>
      </c>
      <c r="E39" s="9">
        <v>4276683</v>
      </c>
      <c r="G39" s="9">
        <v>4276683</v>
      </c>
      <c r="I39" s="9">
        <v>0</v>
      </c>
      <c r="K39" s="9">
        <v>10000</v>
      </c>
      <c r="M39" s="9">
        <v>4276683</v>
      </c>
      <c r="O39" s="9">
        <v>4276683</v>
      </c>
      <c r="Q39" s="75">
        <v>0</v>
      </c>
      <c r="R39" s="75"/>
    </row>
    <row r="40" spans="1:18" ht="21.75" customHeight="1" x14ac:dyDescent="0.2">
      <c r="A40" s="8" t="s">
        <v>88</v>
      </c>
      <c r="C40" s="9">
        <v>115000</v>
      </c>
      <c r="E40" s="9">
        <v>67241657659</v>
      </c>
      <c r="G40" s="9">
        <v>66835759189</v>
      </c>
      <c r="I40" s="9">
        <v>405898470</v>
      </c>
      <c r="K40" s="9">
        <v>115000</v>
      </c>
      <c r="M40" s="9">
        <v>67241657659</v>
      </c>
      <c r="O40" s="9">
        <v>65788795436</v>
      </c>
      <c r="Q40" s="75">
        <v>1452862223</v>
      </c>
      <c r="R40" s="75"/>
    </row>
    <row r="41" spans="1:18" ht="21.75" customHeight="1" x14ac:dyDescent="0.2">
      <c r="A41" s="8" t="s">
        <v>32</v>
      </c>
      <c r="C41" s="9">
        <v>943935</v>
      </c>
      <c r="E41" s="9">
        <v>65667716993</v>
      </c>
      <c r="G41" s="9">
        <v>59426378957</v>
      </c>
      <c r="I41" s="9">
        <v>6241338036</v>
      </c>
      <c r="K41" s="9">
        <v>943935</v>
      </c>
      <c r="M41" s="9">
        <v>65667716993</v>
      </c>
      <c r="O41" s="9">
        <v>66210259667</v>
      </c>
      <c r="Q41" s="75">
        <v>-542542673</v>
      </c>
      <c r="R41" s="75"/>
    </row>
    <row r="42" spans="1:18" ht="21.75" customHeight="1" x14ac:dyDescent="0.2">
      <c r="A42" s="8" t="s">
        <v>55</v>
      </c>
      <c r="C42" s="9">
        <v>10000</v>
      </c>
      <c r="E42" s="9">
        <v>21919244</v>
      </c>
      <c r="G42" s="9">
        <v>21919244</v>
      </c>
      <c r="I42" s="9">
        <v>0</v>
      </c>
      <c r="K42" s="9">
        <v>10000</v>
      </c>
      <c r="M42" s="9">
        <v>21919244</v>
      </c>
      <c r="O42" s="9">
        <v>21919244</v>
      </c>
      <c r="Q42" s="75">
        <v>0</v>
      </c>
      <c r="R42" s="75"/>
    </row>
    <row r="43" spans="1:18" ht="21.75" customHeight="1" x14ac:dyDescent="0.2">
      <c r="A43" s="8" t="s">
        <v>58</v>
      </c>
      <c r="C43" s="9">
        <v>10000</v>
      </c>
      <c r="E43" s="9">
        <v>14080311</v>
      </c>
      <c r="G43" s="9">
        <v>14080311</v>
      </c>
      <c r="I43" s="9">
        <v>0</v>
      </c>
      <c r="K43" s="9">
        <v>10000</v>
      </c>
      <c r="M43" s="9">
        <v>14080311</v>
      </c>
      <c r="O43" s="9">
        <v>14080311</v>
      </c>
      <c r="Q43" s="75">
        <v>0</v>
      </c>
      <c r="R43" s="75"/>
    </row>
    <row r="44" spans="1:18" ht="21.75" customHeight="1" x14ac:dyDescent="0.2">
      <c r="A44" s="8" t="s">
        <v>40</v>
      </c>
      <c r="C44" s="9">
        <v>10000</v>
      </c>
      <c r="E44" s="9">
        <v>7193957</v>
      </c>
      <c r="G44" s="9">
        <v>7193957</v>
      </c>
      <c r="I44" s="9">
        <v>0</v>
      </c>
      <c r="K44" s="9">
        <v>10000</v>
      </c>
      <c r="M44" s="9">
        <v>7193957</v>
      </c>
      <c r="O44" s="9">
        <v>7193957</v>
      </c>
      <c r="Q44" s="75">
        <v>0</v>
      </c>
      <c r="R44" s="75"/>
    </row>
    <row r="45" spans="1:18" ht="21.75" customHeight="1" x14ac:dyDescent="0.2">
      <c r="A45" s="8" t="s">
        <v>92</v>
      </c>
      <c r="C45" s="9">
        <v>5181000</v>
      </c>
      <c r="E45" s="9">
        <v>136882505459</v>
      </c>
      <c r="G45" s="9">
        <v>135743743188</v>
      </c>
      <c r="I45" s="9">
        <v>1138762271</v>
      </c>
      <c r="K45" s="9">
        <v>5181000</v>
      </c>
      <c r="M45" s="9">
        <v>136882505459</v>
      </c>
      <c r="O45" s="9">
        <v>134998863883</v>
      </c>
      <c r="Q45" s="75">
        <v>1883641576</v>
      </c>
      <c r="R45" s="75"/>
    </row>
    <row r="46" spans="1:18" ht="21.75" customHeight="1" x14ac:dyDescent="0.2">
      <c r="A46" s="8" t="s">
        <v>30</v>
      </c>
      <c r="C46" s="9">
        <v>3994160</v>
      </c>
      <c r="E46" s="9">
        <v>53345818027</v>
      </c>
      <c r="G46" s="9">
        <v>53197457418</v>
      </c>
      <c r="I46" s="9">
        <v>148360609</v>
      </c>
      <c r="K46" s="9">
        <v>3994160</v>
      </c>
      <c r="M46" s="9">
        <v>53345818027</v>
      </c>
      <c r="O46" s="9">
        <v>53638957064</v>
      </c>
      <c r="Q46" s="75">
        <v>-293139036</v>
      </c>
      <c r="R46" s="75"/>
    </row>
    <row r="47" spans="1:18" ht="21.75" customHeight="1" x14ac:dyDescent="0.2">
      <c r="A47" s="8" t="s">
        <v>19</v>
      </c>
      <c r="C47" s="9">
        <v>10666000</v>
      </c>
      <c r="E47" s="9">
        <v>49742693554</v>
      </c>
      <c r="G47" s="9">
        <v>49510720573</v>
      </c>
      <c r="I47" s="9">
        <v>231972980</v>
      </c>
      <c r="K47" s="9">
        <v>10666000</v>
      </c>
      <c r="M47" s="9">
        <v>49742693554</v>
      </c>
      <c r="O47" s="9">
        <v>13395820568</v>
      </c>
      <c r="Q47" s="75">
        <v>36346872986</v>
      </c>
      <c r="R47" s="75"/>
    </row>
    <row r="48" spans="1:18" ht="21.75" customHeight="1" x14ac:dyDescent="0.2">
      <c r="A48" s="8" t="s">
        <v>60</v>
      </c>
      <c r="C48" s="9">
        <v>10000</v>
      </c>
      <c r="E48" s="9">
        <v>10220381</v>
      </c>
      <c r="G48" s="9">
        <v>10220381</v>
      </c>
      <c r="I48" s="9">
        <v>0</v>
      </c>
      <c r="K48" s="9">
        <v>10000</v>
      </c>
      <c r="M48" s="9">
        <v>10220381</v>
      </c>
      <c r="O48" s="9">
        <v>10220381</v>
      </c>
      <c r="Q48" s="75">
        <v>0</v>
      </c>
      <c r="R48" s="75"/>
    </row>
    <row r="49" spans="1:18" ht="21.75" customHeight="1" x14ac:dyDescent="0.2">
      <c r="A49" s="8" t="s">
        <v>75</v>
      </c>
      <c r="C49" s="9">
        <v>477500</v>
      </c>
      <c r="E49" s="9">
        <v>12518031798</v>
      </c>
      <c r="G49" s="9">
        <v>12522035038</v>
      </c>
      <c r="I49" s="9">
        <v>-4003239</v>
      </c>
      <c r="K49" s="9">
        <v>477500</v>
      </c>
      <c r="M49" s="9">
        <v>12518031798</v>
      </c>
      <c r="O49" s="9">
        <v>12522035038</v>
      </c>
      <c r="Q49" s="75">
        <v>-4003239</v>
      </c>
      <c r="R49" s="75"/>
    </row>
    <row r="50" spans="1:18" ht="21.75" customHeight="1" x14ac:dyDescent="0.2">
      <c r="A50" s="8" t="s">
        <v>28</v>
      </c>
      <c r="C50" s="9">
        <v>980000</v>
      </c>
      <c r="E50" s="9">
        <v>54601641290</v>
      </c>
      <c r="G50" s="9">
        <v>54271063230</v>
      </c>
      <c r="I50" s="9">
        <v>330578059</v>
      </c>
      <c r="K50" s="9">
        <v>980000</v>
      </c>
      <c r="M50" s="9">
        <v>54601641290</v>
      </c>
      <c r="O50" s="9">
        <v>60768424975</v>
      </c>
      <c r="Q50" s="75">
        <v>-6166783685</v>
      </c>
      <c r="R50" s="75"/>
    </row>
    <row r="51" spans="1:18" ht="21.75" customHeight="1" x14ac:dyDescent="0.2">
      <c r="A51" s="8" t="s">
        <v>34</v>
      </c>
      <c r="C51" s="9">
        <v>106925331</v>
      </c>
      <c r="E51" s="9">
        <v>283814285161</v>
      </c>
      <c r="G51" s="9">
        <v>282943205609</v>
      </c>
      <c r="I51" s="9">
        <v>871079552</v>
      </c>
      <c r="K51" s="9">
        <v>106925331</v>
      </c>
      <c r="M51" s="9">
        <v>283814285161</v>
      </c>
      <c r="O51" s="9">
        <v>276925865604</v>
      </c>
      <c r="Q51" s="75">
        <v>6888419557</v>
      </c>
      <c r="R51" s="75"/>
    </row>
    <row r="52" spans="1:18" ht="21.75" customHeight="1" x14ac:dyDescent="0.2">
      <c r="A52" s="8" t="s">
        <v>90</v>
      </c>
      <c r="C52" s="9">
        <v>22536000</v>
      </c>
      <c r="E52" s="9">
        <v>431066453558</v>
      </c>
      <c r="G52" s="9">
        <v>427791748805</v>
      </c>
      <c r="I52" s="9">
        <v>3274704753</v>
      </c>
      <c r="K52" s="9">
        <v>22536000</v>
      </c>
      <c r="M52" s="9">
        <v>431066453558</v>
      </c>
      <c r="O52" s="9">
        <v>420686150613</v>
      </c>
      <c r="Q52" s="75">
        <v>10380302945</v>
      </c>
      <c r="R52" s="75"/>
    </row>
    <row r="53" spans="1:18" ht="21.75" customHeight="1" x14ac:dyDescent="0.2">
      <c r="A53" s="8" t="s">
        <v>31</v>
      </c>
      <c r="C53" s="9">
        <v>3720858</v>
      </c>
      <c r="E53" s="9">
        <v>103637128198</v>
      </c>
      <c r="G53" s="9">
        <v>102523926155</v>
      </c>
      <c r="I53" s="9">
        <v>1113202043</v>
      </c>
      <c r="K53" s="9">
        <v>3720858</v>
      </c>
      <c r="M53" s="9">
        <v>103637128198</v>
      </c>
      <c r="O53" s="9">
        <v>105954533635</v>
      </c>
      <c r="Q53" s="75">
        <v>-2317405436</v>
      </c>
      <c r="R53" s="75"/>
    </row>
    <row r="54" spans="1:18" ht="21.75" customHeight="1" x14ac:dyDescent="0.2">
      <c r="A54" s="8" t="s">
        <v>72</v>
      </c>
      <c r="C54" s="9">
        <v>54785523</v>
      </c>
      <c r="E54" s="9">
        <v>1321540971354</v>
      </c>
      <c r="G54" s="9">
        <v>1313357374928</v>
      </c>
      <c r="I54" s="9">
        <v>8183596426</v>
      </c>
      <c r="K54" s="9">
        <v>54785523</v>
      </c>
      <c r="M54" s="9">
        <v>1321540971354</v>
      </c>
      <c r="O54" s="9">
        <v>1311340926133</v>
      </c>
      <c r="Q54" s="75">
        <v>10200045221</v>
      </c>
      <c r="R54" s="75"/>
    </row>
    <row r="55" spans="1:18" ht="21.75" customHeight="1" x14ac:dyDescent="0.2">
      <c r="A55" s="8" t="s">
        <v>21</v>
      </c>
      <c r="C55" s="9">
        <v>166631</v>
      </c>
      <c r="E55" s="9">
        <v>13738345081</v>
      </c>
      <c r="G55" s="9">
        <v>13988567741</v>
      </c>
      <c r="I55" s="9">
        <v>-250222659</v>
      </c>
      <c r="K55" s="9">
        <v>166631</v>
      </c>
      <c r="M55" s="9">
        <v>13738345081</v>
      </c>
      <c r="O55" s="9">
        <v>13890574491</v>
      </c>
      <c r="Q55" s="75">
        <v>-152229409</v>
      </c>
      <c r="R55" s="75"/>
    </row>
    <row r="56" spans="1:18" ht="21.75" customHeight="1" x14ac:dyDescent="0.2">
      <c r="A56" s="8" t="s">
        <v>56</v>
      </c>
      <c r="C56" s="9">
        <v>10000</v>
      </c>
      <c r="E56" s="9">
        <v>13584176</v>
      </c>
      <c r="G56" s="9">
        <v>13584176</v>
      </c>
      <c r="I56" s="9">
        <v>0</v>
      </c>
      <c r="K56" s="9">
        <v>10000</v>
      </c>
      <c r="M56" s="9">
        <v>13584176</v>
      </c>
      <c r="O56" s="9">
        <v>13584176</v>
      </c>
      <c r="Q56" s="75">
        <v>0</v>
      </c>
      <c r="R56" s="75"/>
    </row>
    <row r="57" spans="1:18" ht="21.75" customHeight="1" x14ac:dyDescent="0.2">
      <c r="A57" s="8" t="s">
        <v>38</v>
      </c>
      <c r="C57" s="9">
        <v>993000</v>
      </c>
      <c r="E57" s="9">
        <v>34161186893</v>
      </c>
      <c r="G57" s="9">
        <v>34160440081</v>
      </c>
      <c r="I57" s="9">
        <v>746812</v>
      </c>
      <c r="K57" s="9">
        <v>993000</v>
      </c>
      <c r="M57" s="9">
        <v>34161186893</v>
      </c>
      <c r="O57" s="9">
        <v>34259215796</v>
      </c>
      <c r="Q57" s="75">
        <v>-98028902</v>
      </c>
      <c r="R57" s="75"/>
    </row>
    <row r="58" spans="1:18" ht="21.75" customHeight="1" x14ac:dyDescent="0.2">
      <c r="A58" s="8" t="s">
        <v>33</v>
      </c>
      <c r="C58" s="9">
        <v>3109557</v>
      </c>
      <c r="E58" s="9">
        <v>40420313629</v>
      </c>
      <c r="G58" s="9">
        <v>40259954739</v>
      </c>
      <c r="I58" s="9">
        <v>160358890</v>
      </c>
      <c r="K58" s="9">
        <v>3109557</v>
      </c>
      <c r="M58" s="9">
        <v>40420313629</v>
      </c>
      <c r="O58" s="9">
        <v>41439978456</v>
      </c>
      <c r="Q58" s="75">
        <v>-1019664826</v>
      </c>
      <c r="R58" s="75"/>
    </row>
    <row r="59" spans="1:18" ht="21.75" customHeight="1" x14ac:dyDescent="0.2">
      <c r="A59" s="8" t="s">
        <v>62</v>
      </c>
      <c r="C59" s="9">
        <v>10000</v>
      </c>
      <c r="E59" s="9">
        <v>4296529</v>
      </c>
      <c r="G59" s="9">
        <v>4296529</v>
      </c>
      <c r="I59" s="9">
        <v>0</v>
      </c>
      <c r="K59" s="9">
        <v>10000</v>
      </c>
      <c r="M59" s="9">
        <v>4296529</v>
      </c>
      <c r="O59" s="9">
        <v>4296529</v>
      </c>
      <c r="Q59" s="75">
        <v>0</v>
      </c>
      <c r="R59" s="75"/>
    </row>
    <row r="60" spans="1:18" ht="21.75" customHeight="1" x14ac:dyDescent="0.2">
      <c r="A60" s="8" t="s">
        <v>27</v>
      </c>
      <c r="C60" s="9">
        <v>217416</v>
      </c>
      <c r="E60" s="9">
        <v>541495789</v>
      </c>
      <c r="G60" s="9">
        <v>566792645</v>
      </c>
      <c r="I60" s="9">
        <v>-25296855</v>
      </c>
      <c r="K60" s="9">
        <v>217416</v>
      </c>
      <c r="M60" s="9">
        <v>541495789</v>
      </c>
      <c r="O60" s="9">
        <v>534346538</v>
      </c>
      <c r="Q60" s="75">
        <v>7149251</v>
      </c>
      <c r="R60" s="75"/>
    </row>
    <row r="61" spans="1:18" ht="21.75" customHeight="1" x14ac:dyDescent="0.2">
      <c r="A61" s="8" t="s">
        <v>67</v>
      </c>
      <c r="C61" s="9">
        <v>20376795</v>
      </c>
      <c r="E61" s="9">
        <v>58635918886</v>
      </c>
      <c r="G61" s="9">
        <v>58260226963</v>
      </c>
      <c r="I61" s="9">
        <v>375691923</v>
      </c>
      <c r="K61" s="9">
        <v>20376795</v>
      </c>
      <c r="M61" s="9">
        <v>58635918886</v>
      </c>
      <c r="O61" s="9">
        <v>59665019372</v>
      </c>
      <c r="Q61" s="75">
        <v>-1029100485</v>
      </c>
      <c r="R61" s="75"/>
    </row>
    <row r="62" spans="1:18" ht="21.75" customHeight="1" x14ac:dyDescent="0.2">
      <c r="A62" s="8" t="s">
        <v>41</v>
      </c>
      <c r="C62" s="9">
        <v>10000</v>
      </c>
      <c r="E62" s="9">
        <v>9625019</v>
      </c>
      <c r="G62" s="9">
        <v>9625019</v>
      </c>
      <c r="I62" s="9">
        <v>0</v>
      </c>
      <c r="K62" s="9">
        <v>10000</v>
      </c>
      <c r="M62" s="9">
        <v>9625019</v>
      </c>
      <c r="O62" s="9">
        <v>9625019</v>
      </c>
      <c r="Q62" s="75">
        <v>0</v>
      </c>
      <c r="R62" s="75"/>
    </row>
    <row r="63" spans="1:18" ht="21.75" customHeight="1" x14ac:dyDescent="0.2">
      <c r="A63" s="8" t="s">
        <v>74</v>
      </c>
      <c r="C63" s="9">
        <v>400000</v>
      </c>
      <c r="E63" s="9">
        <v>7406303280</v>
      </c>
      <c r="G63" s="9">
        <v>7693682574</v>
      </c>
      <c r="I63" s="9">
        <v>-287379294</v>
      </c>
      <c r="K63" s="9">
        <v>400000</v>
      </c>
      <c r="M63" s="9">
        <v>7406303280</v>
      </c>
      <c r="O63" s="9">
        <v>7693682574</v>
      </c>
      <c r="Q63" s="75">
        <v>-287379294</v>
      </c>
      <c r="R63" s="75"/>
    </row>
    <row r="64" spans="1:18" ht="21.75" customHeight="1" x14ac:dyDescent="0.2">
      <c r="A64" s="8" t="s">
        <v>69</v>
      </c>
      <c r="C64" s="9">
        <v>25289736</v>
      </c>
      <c r="E64" s="9">
        <v>142284376751</v>
      </c>
      <c r="G64" s="9">
        <v>142136333975</v>
      </c>
      <c r="I64" s="9">
        <v>148042776</v>
      </c>
      <c r="K64" s="9">
        <v>25289736</v>
      </c>
      <c r="M64" s="9">
        <v>142284376751</v>
      </c>
      <c r="O64" s="9">
        <v>154102372642</v>
      </c>
      <c r="Q64" s="75">
        <v>-11817995890</v>
      </c>
      <c r="R64" s="75"/>
    </row>
    <row r="65" spans="1:18" ht="21.75" customHeight="1" x14ac:dyDescent="0.2">
      <c r="A65" s="8" t="s">
        <v>71</v>
      </c>
      <c r="C65" s="9">
        <v>3900000</v>
      </c>
      <c r="E65" s="9">
        <v>41330030040</v>
      </c>
      <c r="G65" s="9">
        <v>40970228916</v>
      </c>
      <c r="I65" s="9">
        <v>359801123</v>
      </c>
      <c r="K65" s="9">
        <v>3900000</v>
      </c>
      <c r="M65" s="9">
        <v>41330030040</v>
      </c>
      <c r="O65" s="9">
        <v>41181203257</v>
      </c>
      <c r="Q65" s="75">
        <v>148826782</v>
      </c>
      <c r="R65" s="75"/>
    </row>
    <row r="66" spans="1:18" ht="21.75" customHeight="1" x14ac:dyDescent="0.2">
      <c r="A66" s="8" t="s">
        <v>46</v>
      </c>
      <c r="C66" s="9">
        <v>5882066</v>
      </c>
      <c r="E66" s="9">
        <v>174747733036</v>
      </c>
      <c r="G66" s="9">
        <v>176159629157</v>
      </c>
      <c r="I66" s="9">
        <v>-1411896120</v>
      </c>
      <c r="K66" s="9">
        <v>5882066</v>
      </c>
      <c r="M66" s="9">
        <v>174747733036</v>
      </c>
      <c r="O66" s="9">
        <v>182965761069</v>
      </c>
      <c r="Q66" s="75">
        <v>-8218028032</v>
      </c>
      <c r="R66" s="75"/>
    </row>
    <row r="67" spans="1:18" ht="21.75" customHeight="1" x14ac:dyDescent="0.2">
      <c r="A67" s="8" t="s">
        <v>29</v>
      </c>
      <c r="C67" s="9">
        <v>1317986</v>
      </c>
      <c r="E67" s="9">
        <v>77827057088</v>
      </c>
      <c r="G67" s="9">
        <v>76926074581</v>
      </c>
      <c r="I67" s="9">
        <v>900982507</v>
      </c>
      <c r="K67" s="9">
        <v>1317986</v>
      </c>
      <c r="M67" s="9">
        <v>77827057088</v>
      </c>
      <c r="O67" s="9">
        <v>81451119333</v>
      </c>
      <c r="Q67" s="75">
        <v>-3624062244</v>
      </c>
      <c r="R67" s="75"/>
    </row>
    <row r="68" spans="1:18" ht="21.75" customHeight="1" x14ac:dyDescent="0.2">
      <c r="A68" s="8" t="s">
        <v>42</v>
      </c>
      <c r="C68" s="9">
        <v>10000</v>
      </c>
      <c r="E68" s="9">
        <v>4276683</v>
      </c>
      <c r="G68" s="9">
        <v>4276683</v>
      </c>
      <c r="I68" s="9">
        <v>0</v>
      </c>
      <c r="K68" s="9">
        <v>10000</v>
      </c>
      <c r="M68" s="9">
        <v>4276683</v>
      </c>
      <c r="O68" s="9">
        <v>4276683</v>
      </c>
      <c r="Q68" s="75">
        <v>0</v>
      </c>
      <c r="R68" s="75"/>
    </row>
    <row r="69" spans="1:18" ht="21.75" customHeight="1" x14ac:dyDescent="0.2">
      <c r="A69" s="8" t="s">
        <v>65</v>
      </c>
      <c r="C69" s="9">
        <v>10000</v>
      </c>
      <c r="E69" s="9">
        <v>12641519</v>
      </c>
      <c r="G69" s="9">
        <v>12641519</v>
      </c>
      <c r="I69" s="9">
        <v>0</v>
      </c>
      <c r="K69" s="9">
        <v>10000</v>
      </c>
      <c r="M69" s="9">
        <v>12641519</v>
      </c>
      <c r="O69" s="9">
        <v>12641519</v>
      </c>
      <c r="Q69" s="75">
        <v>0</v>
      </c>
      <c r="R69" s="75"/>
    </row>
    <row r="70" spans="1:18" ht="21.75" customHeight="1" x14ac:dyDescent="0.2">
      <c r="A70" s="8" t="s">
        <v>51</v>
      </c>
      <c r="C70" s="9">
        <v>10000</v>
      </c>
      <c r="E70" s="9">
        <v>4256838</v>
      </c>
      <c r="G70" s="9">
        <v>4256838</v>
      </c>
      <c r="I70" s="9">
        <v>0</v>
      </c>
      <c r="K70" s="9">
        <v>10000</v>
      </c>
      <c r="M70" s="9">
        <v>4256838</v>
      </c>
      <c r="O70" s="9">
        <v>4256838</v>
      </c>
      <c r="Q70" s="75">
        <v>0</v>
      </c>
      <c r="R70" s="75"/>
    </row>
    <row r="71" spans="1:18" ht="21.75" customHeight="1" x14ac:dyDescent="0.2">
      <c r="A71" s="8" t="s">
        <v>43</v>
      </c>
      <c r="C71" s="9">
        <v>10000</v>
      </c>
      <c r="E71" s="9">
        <v>4286606</v>
      </c>
      <c r="G71" s="9">
        <v>4286606</v>
      </c>
      <c r="I71" s="9">
        <v>0</v>
      </c>
      <c r="K71" s="9">
        <v>10000</v>
      </c>
      <c r="M71" s="9">
        <v>4286606</v>
      </c>
      <c r="O71" s="9">
        <v>4286606</v>
      </c>
      <c r="Q71" s="75">
        <v>0</v>
      </c>
      <c r="R71" s="75"/>
    </row>
    <row r="72" spans="1:18" ht="21.75" customHeight="1" x14ac:dyDescent="0.2">
      <c r="A72" s="8" t="s">
        <v>26</v>
      </c>
      <c r="C72" s="9">
        <v>2100000</v>
      </c>
      <c r="E72" s="9">
        <v>24275885550</v>
      </c>
      <c r="G72" s="9">
        <v>24316707539</v>
      </c>
      <c r="I72" s="9">
        <v>-40821989</v>
      </c>
      <c r="K72" s="9">
        <v>2100000</v>
      </c>
      <c r="M72" s="9">
        <v>24275885550</v>
      </c>
      <c r="O72" s="9">
        <v>24612149857</v>
      </c>
      <c r="Q72" s="75">
        <v>-336264307</v>
      </c>
      <c r="R72" s="75"/>
    </row>
    <row r="73" spans="1:18" ht="21.75" customHeight="1" x14ac:dyDescent="0.2">
      <c r="A73" s="8" t="s">
        <v>50</v>
      </c>
      <c r="C73" s="9">
        <v>10000</v>
      </c>
      <c r="E73" s="9">
        <v>4256838</v>
      </c>
      <c r="G73" s="9">
        <v>4256838</v>
      </c>
      <c r="I73" s="9">
        <v>0</v>
      </c>
      <c r="K73" s="9">
        <v>10000</v>
      </c>
      <c r="M73" s="9">
        <v>4256838</v>
      </c>
      <c r="O73" s="9">
        <v>4256838</v>
      </c>
      <c r="Q73" s="75">
        <v>0</v>
      </c>
      <c r="R73" s="75"/>
    </row>
    <row r="74" spans="1:18" ht="21.75" customHeight="1" x14ac:dyDescent="0.2">
      <c r="A74" s="8" t="s">
        <v>95</v>
      </c>
      <c r="C74" s="9">
        <v>16881233</v>
      </c>
      <c r="E74" s="9">
        <v>462425103641</v>
      </c>
      <c r="G74" s="9">
        <v>458414874598</v>
      </c>
      <c r="I74" s="9">
        <v>4010229043</v>
      </c>
      <c r="K74" s="9">
        <v>16881233</v>
      </c>
      <c r="M74" s="9">
        <v>462425103641</v>
      </c>
      <c r="O74" s="9">
        <v>453622557388</v>
      </c>
      <c r="Q74" s="75">
        <v>8802546253</v>
      </c>
      <c r="R74" s="75"/>
    </row>
    <row r="75" spans="1:18" ht="21.75" customHeight="1" x14ac:dyDescent="0.2">
      <c r="A75" s="8" t="s">
        <v>157</v>
      </c>
      <c r="C75" s="9">
        <v>2940000</v>
      </c>
      <c r="E75" s="9">
        <v>2461913146431</v>
      </c>
      <c r="G75" s="9">
        <v>2449824563174</v>
      </c>
      <c r="I75" s="9">
        <v>12088583257</v>
      </c>
      <c r="K75" s="9">
        <v>2940000</v>
      </c>
      <c r="M75" s="9">
        <v>2461913146431</v>
      </c>
      <c r="O75" s="9">
        <v>2356956387717</v>
      </c>
      <c r="Q75" s="75">
        <v>104956758714</v>
      </c>
      <c r="R75" s="75"/>
    </row>
    <row r="76" spans="1:18" ht="21.75" customHeight="1" x14ac:dyDescent="0.2">
      <c r="A76" s="8" t="s">
        <v>134</v>
      </c>
      <c r="C76" s="9">
        <v>730000</v>
      </c>
      <c r="E76" s="9">
        <v>661078742870</v>
      </c>
      <c r="G76" s="9">
        <v>692714331660</v>
      </c>
      <c r="I76" s="9">
        <v>-31635588789</v>
      </c>
      <c r="K76" s="9">
        <v>730000</v>
      </c>
      <c r="M76" s="9">
        <v>661078742870</v>
      </c>
      <c r="O76" s="9">
        <v>707714970625</v>
      </c>
      <c r="Q76" s="75">
        <v>-46636227754</v>
      </c>
      <c r="R76" s="75"/>
    </row>
    <row r="77" spans="1:18" ht="21.75" customHeight="1" x14ac:dyDescent="0.2">
      <c r="A77" s="8" t="s">
        <v>137</v>
      </c>
      <c r="C77" s="9">
        <v>817000</v>
      </c>
      <c r="E77" s="9">
        <v>690912322035</v>
      </c>
      <c r="G77" s="9">
        <v>670792388201</v>
      </c>
      <c r="I77" s="9">
        <v>20119933834</v>
      </c>
      <c r="K77" s="9">
        <v>817000</v>
      </c>
      <c r="M77" s="9">
        <v>690912322035</v>
      </c>
      <c r="O77" s="9">
        <v>679243740279</v>
      </c>
      <c r="Q77" s="75">
        <v>11668581756</v>
      </c>
      <c r="R77" s="75"/>
    </row>
    <row r="78" spans="1:18" ht="21.75" customHeight="1" x14ac:dyDescent="0.2">
      <c r="A78" s="8" t="s">
        <v>154</v>
      </c>
      <c r="C78" s="9">
        <v>1095000</v>
      </c>
      <c r="E78" s="9">
        <v>944639702713</v>
      </c>
      <c r="G78" s="9">
        <v>939124997965</v>
      </c>
      <c r="I78" s="9">
        <v>5514704748</v>
      </c>
      <c r="K78" s="9">
        <v>1095000</v>
      </c>
      <c r="M78" s="9">
        <v>944639702713</v>
      </c>
      <c r="O78" s="9">
        <v>903095009930</v>
      </c>
      <c r="Q78" s="75">
        <v>41544692783</v>
      </c>
      <c r="R78" s="75"/>
    </row>
    <row r="79" spans="1:18" ht="21.75" customHeight="1" x14ac:dyDescent="0.2">
      <c r="A79" s="8" t="s">
        <v>122</v>
      </c>
      <c r="C79" s="9">
        <v>1400000</v>
      </c>
      <c r="E79" s="9">
        <v>1399238750000</v>
      </c>
      <c r="G79" s="9">
        <v>1399238750000</v>
      </c>
      <c r="I79" s="9">
        <v>0</v>
      </c>
      <c r="K79" s="9">
        <v>1400000</v>
      </c>
      <c r="M79" s="9">
        <v>1399238750000</v>
      </c>
      <c r="O79" s="9">
        <v>1400000000000</v>
      </c>
      <c r="Q79" s="75">
        <v>-761249999</v>
      </c>
      <c r="R79" s="75"/>
    </row>
    <row r="80" spans="1:18" ht="21.75" customHeight="1" x14ac:dyDescent="0.2">
      <c r="A80" s="8" t="s">
        <v>169</v>
      </c>
      <c r="C80" s="9">
        <v>4000000</v>
      </c>
      <c r="E80" s="9">
        <v>3051523831200</v>
      </c>
      <c r="G80" s="9">
        <v>3032865981925</v>
      </c>
      <c r="I80" s="9">
        <v>18657849275</v>
      </c>
      <c r="K80" s="9">
        <v>4000000</v>
      </c>
      <c r="M80" s="9">
        <v>3051523831200</v>
      </c>
      <c r="O80" s="9">
        <v>3032120000000</v>
      </c>
      <c r="Q80" s="75">
        <v>19403831200</v>
      </c>
      <c r="R80" s="75"/>
    </row>
    <row r="81" spans="1:18" ht="21.75" customHeight="1" x14ac:dyDescent="0.2">
      <c r="A81" s="8" t="s">
        <v>113</v>
      </c>
      <c r="C81" s="9">
        <v>1700000</v>
      </c>
      <c r="E81" s="9">
        <v>1529168062500</v>
      </c>
      <c r="G81" s="9">
        <v>1529168062500</v>
      </c>
      <c r="I81" s="9">
        <v>0</v>
      </c>
      <c r="K81" s="9">
        <v>1700000</v>
      </c>
      <c r="M81" s="9">
        <v>1529168062500</v>
      </c>
      <c r="O81" s="9">
        <v>1699075625000</v>
      </c>
      <c r="Q81" s="75">
        <v>-169907562499</v>
      </c>
      <c r="R81" s="75"/>
    </row>
    <row r="82" spans="1:18" ht="21.75" customHeight="1" x14ac:dyDescent="0.2">
      <c r="A82" s="8" t="s">
        <v>163</v>
      </c>
      <c r="C82" s="9">
        <v>1068750</v>
      </c>
      <c r="E82" s="9">
        <v>887398377117</v>
      </c>
      <c r="G82" s="9">
        <v>880642209032</v>
      </c>
      <c r="I82" s="9">
        <v>6756168085</v>
      </c>
      <c r="K82" s="9">
        <v>1068750</v>
      </c>
      <c r="M82" s="9">
        <v>887398377117</v>
      </c>
      <c r="O82" s="9">
        <v>1000136250000</v>
      </c>
      <c r="Q82" s="75">
        <v>-112737872882</v>
      </c>
      <c r="R82" s="75"/>
    </row>
    <row r="83" spans="1:18" ht="21.75" customHeight="1" x14ac:dyDescent="0.2">
      <c r="A83" s="8" t="s">
        <v>146</v>
      </c>
      <c r="C83" s="9">
        <v>130000</v>
      </c>
      <c r="E83" s="9">
        <v>124387047746</v>
      </c>
      <c r="G83" s="9">
        <v>123262119758</v>
      </c>
      <c r="I83" s="9">
        <v>1124927988</v>
      </c>
      <c r="K83" s="9">
        <v>130000</v>
      </c>
      <c r="M83" s="9">
        <v>124387047746</v>
      </c>
      <c r="O83" s="9">
        <v>122117643939</v>
      </c>
      <c r="Q83" s="75">
        <v>2269403807</v>
      </c>
      <c r="R83" s="75"/>
    </row>
    <row r="84" spans="1:18" ht="21.75" customHeight="1" x14ac:dyDescent="0.2">
      <c r="A84" s="8" t="s">
        <v>149</v>
      </c>
      <c r="C84" s="9">
        <v>228899</v>
      </c>
      <c r="E84" s="9">
        <v>208768202980</v>
      </c>
      <c r="G84" s="9">
        <v>206771001280</v>
      </c>
      <c r="I84" s="9">
        <v>1997201700</v>
      </c>
      <c r="K84" s="9">
        <v>228899</v>
      </c>
      <c r="M84" s="9">
        <v>208768202980</v>
      </c>
      <c r="O84" s="9">
        <v>200733641270</v>
      </c>
      <c r="Q84" s="75">
        <v>8034561710</v>
      </c>
      <c r="R84" s="75"/>
    </row>
    <row r="85" spans="1:18" ht="21.75" customHeight="1" x14ac:dyDescent="0.2">
      <c r="A85" s="8" t="s">
        <v>140</v>
      </c>
      <c r="C85" s="9">
        <v>380000</v>
      </c>
      <c r="E85" s="9">
        <v>315494356612</v>
      </c>
      <c r="G85" s="9">
        <v>315494356612</v>
      </c>
      <c r="I85" s="9">
        <v>0</v>
      </c>
      <c r="K85" s="9">
        <v>380000</v>
      </c>
      <c r="M85" s="9">
        <v>315494356612</v>
      </c>
      <c r="O85" s="9">
        <v>302315526500</v>
      </c>
      <c r="Q85" s="75">
        <v>13178830112</v>
      </c>
      <c r="R85" s="75"/>
    </row>
    <row r="86" spans="1:18" ht="21.75" customHeight="1" x14ac:dyDescent="0.2">
      <c r="A86" s="8" t="s">
        <v>109</v>
      </c>
      <c r="C86" s="9">
        <v>350037</v>
      </c>
      <c r="E86" s="9">
        <v>313546577173</v>
      </c>
      <c r="G86" s="9">
        <v>305423137557</v>
      </c>
      <c r="I86" s="9">
        <v>8123439616</v>
      </c>
      <c r="K86" s="9">
        <v>350037</v>
      </c>
      <c r="M86" s="9">
        <v>313546577173</v>
      </c>
      <c r="O86" s="9">
        <v>251889600514</v>
      </c>
      <c r="Q86" s="75">
        <v>61656976659</v>
      </c>
      <c r="R86" s="75"/>
    </row>
    <row r="87" spans="1:18" ht="21.75" customHeight="1" x14ac:dyDescent="0.2">
      <c r="A87" s="8" t="s">
        <v>151</v>
      </c>
      <c r="C87" s="9">
        <v>1686341</v>
      </c>
      <c r="E87" s="9">
        <v>1619102615631</v>
      </c>
      <c r="G87" s="9">
        <v>1579158065597</v>
      </c>
      <c r="I87" s="9">
        <v>39944550034</v>
      </c>
      <c r="K87" s="9">
        <v>1686341</v>
      </c>
      <c r="M87" s="9">
        <v>1619102615631</v>
      </c>
      <c r="O87" s="9">
        <v>1563365642229</v>
      </c>
      <c r="Q87" s="75">
        <v>55736973402</v>
      </c>
      <c r="R87" s="75"/>
    </row>
    <row r="88" spans="1:18" ht="21.75" customHeight="1" x14ac:dyDescent="0.2">
      <c r="A88" s="8" t="s">
        <v>160</v>
      </c>
      <c r="C88" s="9">
        <v>1300000</v>
      </c>
      <c r="E88" s="9">
        <v>1163202564501</v>
      </c>
      <c r="G88" s="9">
        <v>1155814783792</v>
      </c>
      <c r="I88" s="9">
        <v>7387780709</v>
      </c>
      <c r="K88" s="9">
        <v>1300000</v>
      </c>
      <c r="M88" s="9">
        <v>1163202564501</v>
      </c>
      <c r="O88" s="9">
        <v>1100744244689</v>
      </c>
      <c r="Q88" s="75">
        <v>62458319812</v>
      </c>
      <c r="R88" s="75"/>
    </row>
    <row r="89" spans="1:18" ht="21.75" customHeight="1" x14ac:dyDescent="0.2">
      <c r="A89" s="8" t="s">
        <v>119</v>
      </c>
      <c r="C89" s="9">
        <v>1000000</v>
      </c>
      <c r="E89" s="9">
        <v>999456250000</v>
      </c>
      <c r="G89" s="9">
        <v>999456250000</v>
      </c>
      <c r="I89" s="9">
        <v>0</v>
      </c>
      <c r="K89" s="9">
        <v>1000000</v>
      </c>
      <c r="M89" s="9">
        <v>999456250000</v>
      </c>
      <c r="O89" s="9">
        <v>1000000000000</v>
      </c>
      <c r="Q89" s="75">
        <v>-543749999</v>
      </c>
      <c r="R89" s="75"/>
    </row>
    <row r="90" spans="1:18" ht="21.75" customHeight="1" x14ac:dyDescent="0.2">
      <c r="A90" s="8" t="s">
        <v>166</v>
      </c>
      <c r="C90" s="9">
        <v>1265000</v>
      </c>
      <c r="E90" s="9">
        <v>1011066638416</v>
      </c>
      <c r="G90" s="9">
        <v>1004570602557</v>
      </c>
      <c r="I90" s="9">
        <v>6496035859</v>
      </c>
      <c r="K90" s="9">
        <v>1265000</v>
      </c>
      <c r="M90" s="9">
        <v>1011066638416</v>
      </c>
      <c r="O90" s="9">
        <v>1000790900967</v>
      </c>
      <c r="Q90" s="75">
        <v>10275737449</v>
      </c>
      <c r="R90" s="75"/>
    </row>
    <row r="91" spans="1:18" ht="21.75" customHeight="1" x14ac:dyDescent="0.2">
      <c r="A91" s="8" t="s">
        <v>131</v>
      </c>
      <c r="C91" s="9">
        <v>810000</v>
      </c>
      <c r="E91" s="9">
        <v>728603606250</v>
      </c>
      <c r="G91" s="9">
        <v>728603606250</v>
      </c>
      <c r="I91" s="9">
        <v>0</v>
      </c>
      <c r="K91" s="9">
        <v>810000</v>
      </c>
      <c r="M91" s="9">
        <v>728603606250</v>
      </c>
      <c r="O91" s="9">
        <v>728603606250</v>
      </c>
      <c r="Q91" s="75">
        <v>0</v>
      </c>
      <c r="R91" s="75"/>
    </row>
    <row r="92" spans="1:18" ht="21.75" customHeight="1" x14ac:dyDescent="0.2">
      <c r="A92" s="8" t="s">
        <v>125</v>
      </c>
      <c r="C92" s="9">
        <v>250000</v>
      </c>
      <c r="E92" s="9">
        <v>249864062500</v>
      </c>
      <c r="G92" s="9">
        <v>249864062500</v>
      </c>
      <c r="I92" s="9">
        <v>0</v>
      </c>
      <c r="K92" s="9">
        <v>250000</v>
      </c>
      <c r="M92" s="9">
        <v>249864062500</v>
      </c>
      <c r="O92" s="9">
        <v>249864062500</v>
      </c>
      <c r="Q92" s="75">
        <v>0</v>
      </c>
      <c r="R92" s="75"/>
    </row>
    <row r="93" spans="1:18" ht="21.75" customHeight="1" x14ac:dyDescent="0.2">
      <c r="A93" s="8" t="s">
        <v>128</v>
      </c>
      <c r="C93" s="9">
        <v>2000000</v>
      </c>
      <c r="E93" s="9">
        <v>1943952400812</v>
      </c>
      <c r="G93" s="9">
        <v>1984052584475</v>
      </c>
      <c r="I93" s="9">
        <v>-40100183662</v>
      </c>
      <c r="K93" s="9">
        <v>2000000</v>
      </c>
      <c r="M93" s="9">
        <v>1943952400812</v>
      </c>
      <c r="O93" s="9">
        <v>2000000000000</v>
      </c>
      <c r="Q93" s="75">
        <v>-56047599187</v>
      </c>
      <c r="R93" s="75"/>
    </row>
    <row r="94" spans="1:18" ht="21.75" customHeight="1" x14ac:dyDescent="0.2">
      <c r="A94" s="11" t="s">
        <v>116</v>
      </c>
      <c r="C94" s="13">
        <v>1000000</v>
      </c>
      <c r="E94" s="13">
        <v>999456250000</v>
      </c>
      <c r="G94" s="13">
        <v>999456250000</v>
      </c>
      <c r="I94" s="13">
        <v>0</v>
      </c>
      <c r="K94" s="13">
        <v>1000000</v>
      </c>
      <c r="M94" s="13">
        <v>999456250000</v>
      </c>
      <c r="O94" s="13">
        <v>1000000000000</v>
      </c>
      <c r="Q94" s="77">
        <v>-543749999</v>
      </c>
      <c r="R94" s="77"/>
    </row>
    <row r="95" spans="1:18" ht="21.75" customHeight="1" x14ac:dyDescent="0.2">
      <c r="A95" s="15" t="s">
        <v>77</v>
      </c>
      <c r="C95" s="16">
        <v>667816363</v>
      </c>
      <c r="E95" s="16">
        <v>27633199076833</v>
      </c>
      <c r="G95" s="16">
        <v>27498217207999</v>
      </c>
      <c r="I95" s="16">
        <v>134981868838</v>
      </c>
      <c r="K95" s="16">
        <v>667816363</v>
      </c>
      <c r="M95" s="16">
        <v>27633199076833</v>
      </c>
      <c r="O95" s="16">
        <v>27485191212323</v>
      </c>
      <c r="Q95" s="83">
        <v>148007864534</v>
      </c>
      <c r="R95" s="83"/>
    </row>
  </sheetData>
  <mergeCells count="9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93:R93"/>
    <mergeCell ref="Q94:R94"/>
    <mergeCell ref="Q95:R95"/>
    <mergeCell ref="Q88:R88"/>
    <mergeCell ref="Q89:R89"/>
    <mergeCell ref="Q90:R90"/>
    <mergeCell ref="Q91:R91"/>
    <mergeCell ref="Q92:R92"/>
  </mergeCells>
  <pageMargins left="0.39" right="0.39" top="0.39" bottom="0.39" header="0" footer="0"/>
  <pageSetup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صورت وضعیت</vt:lpstr>
      <vt:lpstr>سهام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Azam Beik</dc:creator>
  <dc:description/>
  <cp:lastModifiedBy>Azam Beik</cp:lastModifiedBy>
  <dcterms:created xsi:type="dcterms:W3CDTF">2026-09-26T08:15:52Z</dcterms:created>
  <dcterms:modified xsi:type="dcterms:W3CDTF">2026-09-30T05:52:05Z</dcterms:modified>
</cp:coreProperties>
</file>